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13920" windowHeight="9045" activeTab="0"/>
  </bookViews>
  <sheets>
    <sheet name="Отходы" sheetId="1" r:id="rId1"/>
    <sheet name="Безвозвратные потери" sheetId="2" r:id="rId2"/>
    <sheet name="Плата по классам" sheetId="3" r:id="rId3"/>
    <sheet name="% отходов" sheetId="4" r:id="rId4"/>
    <sheet name="13знач.коды отходовПриказ№663" sheetId="5" r:id="rId5"/>
  </sheets>
  <definedNames/>
  <calcPr fullCalcOnLoad="1"/>
</workbook>
</file>

<file path=xl/comments1.xml><?xml version="1.0" encoding="utf-8"?>
<comments xmlns="http://schemas.openxmlformats.org/spreadsheetml/2006/main">
  <authors>
    <author>KSL</author>
  </authors>
  <commentList>
    <comment ref="C13" authorId="0">
      <text>
        <r>
          <rPr>
            <sz val="12"/>
            <color indexed="18"/>
            <rFont val="Times New Roman"/>
            <family val="1"/>
          </rPr>
          <t>смотри лист: % отходов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sz val="12"/>
            <color indexed="12"/>
            <rFont val="Times New Roman"/>
            <family val="1"/>
          </rPr>
          <t>см.лист: "13знач.коды отходовПриказ№663"
13 значные коды отходов - дополнения к федеральному каталогу Приказ № 663</t>
        </r>
        <r>
          <rPr>
            <sz val="8"/>
            <color indexed="12"/>
            <rFont val="Tahoma"/>
            <family val="0"/>
          </rPr>
          <t xml:space="preserve">
</t>
        </r>
      </text>
    </comment>
    <comment ref="A16" authorId="0">
      <text>
        <r>
          <rPr>
            <sz val="12"/>
            <color indexed="12"/>
            <rFont val="Arial"/>
            <family val="2"/>
          </rPr>
          <t>не более 50% от всего кол-ва</t>
        </r>
      </text>
    </comment>
  </commentList>
</comments>
</file>

<file path=xl/comments3.xml><?xml version="1.0" encoding="utf-8"?>
<comments xmlns="http://schemas.openxmlformats.org/spreadsheetml/2006/main">
  <authors>
    <author>KSL</author>
  </authors>
  <commentList>
    <comment ref="E13" authorId="0">
      <text>
        <r>
          <rPr>
            <b/>
            <sz val="10"/>
            <color indexed="12"/>
            <rFont val="Tahoma"/>
            <family val="2"/>
          </rPr>
          <t>заносится из договора на ТБО для заданного УМН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<sst xmlns="http://schemas.openxmlformats.org/spreadsheetml/2006/main" count="1890" uniqueCount="1809">
  <si>
    <t>Грунт, образовавшийся при проведении землеройных работ, не загрязненный опасными веществами</t>
  </si>
  <si>
    <t>314 012 00 01 00 0</t>
  </si>
  <si>
    <t>Отходы асбоцемента</t>
  </si>
  <si>
    <t>314 012 01 11 01 3</t>
  </si>
  <si>
    <t xml:space="preserve">     пыль асбоцементная</t>
  </si>
  <si>
    <t>314 012 02 01 01 4</t>
  </si>
  <si>
    <t xml:space="preserve">     отходы асбоцемента в кусковой форме</t>
  </si>
  <si>
    <t>314 013 00 01 00 0</t>
  </si>
  <si>
    <t>Отходы известняка и доломита</t>
  </si>
  <si>
    <t>314 013 01 11 00 4</t>
  </si>
  <si>
    <t xml:space="preserve">     пыль известковая и доломитовая</t>
  </si>
  <si>
    <t>314 013 02 08 99 5</t>
  </si>
  <si>
    <t xml:space="preserve">     мелочь известковая и доломитовая с размером частиц не более 5 мм (отсев)</t>
  </si>
  <si>
    <t>314 013 03 01 99 5</t>
  </si>
  <si>
    <t xml:space="preserve">     отходы известняка и доломита в кусковой форме</t>
  </si>
  <si>
    <t>314 013 04 08 99 5</t>
  </si>
  <si>
    <t xml:space="preserve">     щебень известковый (некондиционный скол)</t>
  </si>
  <si>
    <t>314 013 05 11 00 4</t>
  </si>
  <si>
    <t xml:space="preserve">     отходы мела в виде порошка или пыли</t>
  </si>
  <si>
    <t>314 013 06 08 99 5</t>
  </si>
  <si>
    <t xml:space="preserve">     фильтрационный осадок сахарного производства (сахарный дефекат")"</t>
  </si>
  <si>
    <t>314 014 00 01 00 0</t>
  </si>
  <si>
    <t>Отходы кирпича (включая шамотный кирпич)</t>
  </si>
  <si>
    <t>314 014 01 01 99 5</t>
  </si>
  <si>
    <t>Отходы смеси затвердевших разнородных пластмасс</t>
  </si>
  <si>
    <t>575 001 00 01 00 0</t>
  </si>
  <si>
    <t>Твердые отходы резины</t>
  </si>
  <si>
    <t>575 001 01 13 00 5</t>
  </si>
  <si>
    <t xml:space="preserve">     резиновые изделия незагрязненные, потерявшие потребительские свойства</t>
  </si>
  <si>
    <t>575 001 02 01 00 5</t>
  </si>
  <si>
    <t xml:space="preserve">     обрезки резины</t>
  </si>
  <si>
    <t>575 001 03 09 00 5</t>
  </si>
  <si>
    <t xml:space="preserve">     отходы гранулированной резины</t>
  </si>
  <si>
    <t>575 001 04 01 00 5</t>
  </si>
  <si>
    <t xml:space="preserve">     резиновая крошка, резиновый скрап</t>
  </si>
  <si>
    <t>575 001 05 11 00 4</t>
  </si>
  <si>
    <t xml:space="preserve">     пыль (мука) резиновая</t>
  </si>
  <si>
    <t>575 002 00 13 00 4</t>
  </si>
  <si>
    <t>Шины пневматические отработанные</t>
  </si>
  <si>
    <t>575 002 01 13 00 4</t>
  </si>
  <si>
    <t xml:space="preserve">     камеры пневматические отработанные</t>
  </si>
  <si>
    <t>575 002 02 13 00 4</t>
  </si>
  <si>
    <t xml:space="preserve">     покрышки отработанные</t>
  </si>
  <si>
    <t>575 002 03 13 00 4</t>
  </si>
  <si>
    <t xml:space="preserve">     покрышки с тканевым кордом отработанные</t>
  </si>
  <si>
    <t>575 002 04 13 00 4</t>
  </si>
  <si>
    <t xml:space="preserve">     покрышки с металлическим кордом отработанные</t>
  </si>
  <si>
    <t>575 003 00 01 00 4</t>
  </si>
  <si>
    <t>Резиноасбестовые отходы (в том числе изделия отработанные и брак)</t>
  </si>
  <si>
    <t>575 004 00 01 00 0</t>
  </si>
  <si>
    <t>Резинометаллические отходы (в том числе изделия отработанные и брак)</t>
  </si>
  <si>
    <t>575 004 01 01 00 5</t>
  </si>
  <si>
    <t xml:space="preserve">     резинометаллические отходы</t>
  </si>
  <si>
    <t>575 004 02 13 00 5</t>
  </si>
  <si>
    <t xml:space="preserve">     резинометаллические изделия, отработанные</t>
  </si>
  <si>
    <t>575 005 00 01 00 5</t>
  </si>
  <si>
    <t>Отходы пленки (накипи) латекса</t>
  </si>
  <si>
    <t>578 001 00 01 00 4</t>
  </si>
  <si>
    <t>Отходы полимерных материалов из размалывающих устройств (легкие фракции)</t>
  </si>
  <si>
    <t>578 002 00 11 00 4</t>
  </si>
  <si>
    <t>Пыль полимерных материалов с фильтров размалывающих устройств</t>
  </si>
  <si>
    <t>Значение в т</t>
  </si>
  <si>
    <r>
      <t>Значение в м</t>
    </r>
    <r>
      <rPr>
        <vertAlign val="superscript"/>
        <sz val="12"/>
        <rFont val="Times New Roman"/>
        <family val="1"/>
      </rPr>
      <t>3</t>
    </r>
  </si>
  <si>
    <r>
      <t>Перевод отходов из "т" в "м</t>
    </r>
    <r>
      <rPr>
        <b/>
        <vertAlign val="superscript"/>
        <sz val="14"/>
        <color indexed="10"/>
        <rFont val="Times New Roman"/>
        <family val="1"/>
      </rPr>
      <t>3</t>
    </r>
    <r>
      <rPr>
        <b/>
        <sz val="14"/>
        <color indexed="10"/>
        <rFont val="Times New Roman"/>
        <family val="1"/>
      </rPr>
      <t>" и расчет платы по договору на ТБО</t>
    </r>
  </si>
  <si>
    <r>
      <t>Коэффициент для перевода из "т" в "м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"</t>
    </r>
  </si>
  <si>
    <r>
      <t>Норматив платы по договору (УМН), руб/м</t>
    </r>
    <r>
      <rPr>
        <vertAlign val="superscript"/>
        <sz val="12"/>
        <rFont val="Times New Roman"/>
        <family val="1"/>
      </rPr>
      <t>3</t>
    </r>
  </si>
  <si>
    <t>Плата за размещение на полигоне, руб.</t>
  </si>
  <si>
    <t xml:space="preserve">     песок, загрязненный бензином (количество бензина менее 15%)</t>
  </si>
  <si>
    <t>314 023 04 04 03 3</t>
  </si>
  <si>
    <t xml:space="preserve">     песок, загрязненный бензином (количество бензина 15% и более)</t>
  </si>
  <si>
    <t>314 027 00 01 00 0</t>
  </si>
  <si>
    <t>581 007 00 01 00 5</t>
  </si>
  <si>
    <t>Отходы смешанного волокна</t>
  </si>
  <si>
    <t>581 008 00 13 00 5</t>
  </si>
  <si>
    <t>Отходы веревок и канатов</t>
  </si>
  <si>
    <t>581 010 00 01 00 5</t>
  </si>
  <si>
    <t>Обрезь валяльно-войлочной продукции</t>
  </si>
  <si>
    <t>581 011 00 01 00 0</t>
  </si>
  <si>
    <t>Отходы тканей, старая одежда</t>
  </si>
  <si>
    <t>581 011 01 01 99 5</t>
  </si>
  <si>
    <t xml:space="preserve">     обрезки и обрывки тканей из полиамидного волокна</t>
  </si>
  <si>
    <t>581 011 02 01 99 5</t>
  </si>
  <si>
    <t xml:space="preserve">     обрезки и обрывки тканей из полиэфирного волокна</t>
  </si>
  <si>
    <t>581 011 03 01 99 5</t>
  </si>
  <si>
    <t xml:space="preserve">     обрезки и обрывки тканей из полиакрилового волокна</t>
  </si>
  <si>
    <t>581 011 05 01 99 5</t>
  </si>
  <si>
    <t xml:space="preserve">     обрезки и обрывки тканей шерстяных</t>
  </si>
  <si>
    <t>581 011 06 01 99 5</t>
  </si>
  <si>
    <t xml:space="preserve">     обрезки и обрывки тканей льняных</t>
  </si>
  <si>
    <t>581 011 07 01 99 5</t>
  </si>
  <si>
    <t xml:space="preserve">     обрезки и обрывки тканей хлопчатобумажных</t>
  </si>
  <si>
    <t>581 011 08 01 99 5</t>
  </si>
  <si>
    <t xml:space="preserve">     обрезки и обрывки тканей смешанных</t>
  </si>
  <si>
    <t>592 005 00 04 01 1</t>
  </si>
  <si>
    <t>Шлам, содержащий тетраэтилсвинец (антидетонационные присадки)</t>
  </si>
  <si>
    <t>599 001 00 00 01 1</t>
  </si>
  <si>
    <t>Отходы полихлорированных дифенилов и терфенилов, полибромированных дифенилов, а также отходы веществ и изделий, их содержащих (исключая отходы синтетических и минеральных масел)</t>
  </si>
  <si>
    <t>599 001 01 13 01 1</t>
  </si>
  <si>
    <t xml:space="preserve">     конденсаторы с трихлордифенилом отработанные</t>
  </si>
  <si>
    <t>599 001 02 13 01 1</t>
  </si>
  <si>
    <t xml:space="preserve">     конденсаторы с пентохлордифенилом отработанные</t>
  </si>
  <si>
    <t>599 001 03 13 01 1</t>
  </si>
  <si>
    <t xml:space="preserve">     трансформаторы с пентохлордифенилом отработанные</t>
  </si>
  <si>
    <t>910 000 00 00 00 0</t>
  </si>
  <si>
    <t>ТВЕРДЫЕ КОММУНАЛЬНЫЕ ОТХОДЫ</t>
  </si>
  <si>
    <t>911 000 00 00 00 0</t>
  </si>
  <si>
    <t>Отходы из жилищ</t>
  </si>
  <si>
    <t>911 001 00 01 00 4</t>
  </si>
  <si>
    <t>Отходы из жилищ несортированные (исключая крупногабаритные)</t>
  </si>
  <si>
    <t>911 002 00 01 00 5</t>
  </si>
  <si>
    <t>Отходы из жилищ крупногабаритные</t>
  </si>
  <si>
    <t>912 000 00 00 00 0</t>
  </si>
  <si>
    <t>Отходы потребления на производстве, подобные коммунальным</t>
  </si>
  <si>
    <t>912 004 00 01 00 4</t>
  </si>
  <si>
    <t>Мусор от бытовых помещений организаций несортированный (исключая крупногабаритный)</t>
  </si>
  <si>
    <t>912 005 00 01 00 5</t>
  </si>
  <si>
    <t>Мусор от бытовых помещений организаций крупногабаритный</t>
  </si>
  <si>
    <t>912 006 00 01 00 0</t>
  </si>
  <si>
    <t>Мусор строительный</t>
  </si>
  <si>
    <t>912 006 01 01 00 4</t>
  </si>
  <si>
    <t xml:space="preserve">     мусор строительный от разборки зданий</t>
  </si>
  <si>
    <t>912 010 00 00 00 0</t>
  </si>
  <si>
    <t xml:space="preserve">     отходы бетонной смеси с содержанием пыли более 30%</t>
  </si>
  <si>
    <t>314 036 02 08 99 5</t>
  </si>
  <si>
    <t xml:space="preserve">     отходы бетонной смеси с содержанием пыли менее 30%</t>
  </si>
  <si>
    <t>314 037 00 01 00 0</t>
  </si>
  <si>
    <t>Отходы асбеста</t>
  </si>
  <si>
    <t>314 037 01 11 01 1</t>
  </si>
  <si>
    <t xml:space="preserve">     асбестовая пыль и волокно</t>
  </si>
  <si>
    <t>314 037 02 01 01 4</t>
  </si>
  <si>
    <t xml:space="preserve">     отходы асбеста в кусковой форме</t>
  </si>
  <si>
    <t>314 037 03 01 01 4</t>
  </si>
  <si>
    <t xml:space="preserve">     отходы асбестовой бумаги</t>
  </si>
  <si>
    <t>314 038 00 01 00 0</t>
  </si>
  <si>
    <t>Отходы гипса</t>
  </si>
  <si>
    <t>314 038 01 11 00 4</t>
  </si>
  <si>
    <t xml:space="preserve">     пыль гипсовая</t>
  </si>
  <si>
    <t xml:space="preserve">     отходы гипса в кусковой форме</t>
  </si>
  <si>
    <t>314 039 00 01 00 0</t>
  </si>
  <si>
    <t>Отходы минеральные от газоочистки</t>
  </si>
  <si>
    <t>314 039 02 11 00 4</t>
  </si>
  <si>
    <t xml:space="preserve">     пыль электрофильтров производства кремния</t>
  </si>
  <si>
    <t xml:space="preserve">     остатки сероуглерода, потерявшего потребительские свойства</t>
  </si>
  <si>
    <t>553 025 00 02 07 0</t>
  </si>
  <si>
    <t>Отходы толуола</t>
  </si>
  <si>
    <t>553 025 01 02 07 3</t>
  </si>
  <si>
    <t xml:space="preserve">     остатки толуола, потерявшего потребительские свойства</t>
  </si>
  <si>
    <t>553 027 00 02 07 0</t>
  </si>
  <si>
    <t>Отходы ксилола</t>
  </si>
  <si>
    <t>553 027 01 02 07 3</t>
  </si>
  <si>
    <t xml:space="preserve">     остатки ксилола, потерявшего потребительские свойства</t>
  </si>
  <si>
    <t>553 058 00 02 01 0</t>
  </si>
  <si>
    <t>Отходы крезола</t>
  </si>
  <si>
    <t>553 058 01 02 01 1</t>
  </si>
  <si>
    <t xml:space="preserve">     остатки крезола, потерявшего потребительские свойства</t>
  </si>
  <si>
    <t>571 002 00 01 00 5</t>
  </si>
  <si>
    <t>Отходы твердых сложных полиэфиров</t>
  </si>
  <si>
    <t>571 005 00 13 00 5</t>
  </si>
  <si>
    <t>Шнуры синтетические, потерявшие потребительские свойства</t>
  </si>
  <si>
    <t>571 007 00 01 00 5</t>
  </si>
  <si>
    <t>Отходы формовочных масс (термореактивной пластмассы) затвердевшие</t>
  </si>
  <si>
    <t>571 008 00 01 00 5</t>
  </si>
  <si>
    <t>Отходы твердого полистирола, полистирольной пены или пленки</t>
  </si>
  <si>
    <t>571 009 00 01 00 0</t>
  </si>
  <si>
    <t>Отходы гетинакса, текстолита, вулканизированной фибры, пленкосинтетического картона</t>
  </si>
  <si>
    <t>571 009 01 01 00 4</t>
  </si>
  <si>
    <t xml:space="preserve">     отходы пленкосинтетического картона</t>
  </si>
  <si>
    <t>571 009 02 01 00 4</t>
  </si>
  <si>
    <t xml:space="preserve">     отходы пленкоасбокартона</t>
  </si>
  <si>
    <t>571 009 03 01 00 5</t>
  </si>
  <si>
    <t xml:space="preserve">     отходы клеенки на тканевой основе</t>
  </si>
  <si>
    <t>571 009 04 01 00 5</t>
  </si>
  <si>
    <t xml:space="preserve">     отходы клеенки на бумажной основе</t>
  </si>
  <si>
    <t>571 010 00 01 00 5</t>
  </si>
  <si>
    <t>Отходы затвердевшего полиуретана, полиуретановой пены или пленки</t>
  </si>
  <si>
    <t>571 011 00 01 00 5</t>
  </si>
  <si>
    <t>Отходы затвердевших полиамидов</t>
  </si>
  <si>
    <t>571 012 00 01 00 5</t>
  </si>
  <si>
    <t xml:space="preserve">     силикагель, отработанный при осушке воздуха и газов</t>
  </si>
  <si>
    <t>314 800 00 00 00 0</t>
  </si>
  <si>
    <t>Фильтровочные и поглотительные отработанные массы, загрязненные опасными веществами</t>
  </si>
  <si>
    <t>314 801 00 00 00 0</t>
  </si>
  <si>
    <t>Уголь активированный отработанный, загрязненный опасными веществами</t>
  </si>
  <si>
    <t>314 801 02 01 03 4</t>
  </si>
  <si>
    <t xml:space="preserve">     уголь активированный отработанный, загрязненный минеральными маслами (содержание масла - менее 15%)</t>
  </si>
  <si>
    <t>314 801 02 01 03 3</t>
  </si>
  <si>
    <t>Отходы полиэтиленовых труб</t>
  </si>
  <si>
    <t>Отходы полиэтилена в виде лома, литников</t>
  </si>
  <si>
    <t>Отходы асбоцементных труб</t>
  </si>
  <si>
    <t>Отходы асбоцемента в кусковой форме</t>
  </si>
  <si>
    <t>Демонтированный кабель, провод</t>
  </si>
  <si>
    <t>Электрическое оборудование, приборы, устройства и их части (из федер.каталога)</t>
  </si>
  <si>
    <t>921 000 00 01 99 4</t>
  </si>
  <si>
    <t>Отходы пластмассовой (синтетической) пленки, незагрязненной</t>
  </si>
  <si>
    <t>571 020 00 01 00 5</t>
  </si>
  <si>
    <t>Отходы затвердевшего поливинилацетата</t>
  </si>
  <si>
    <t>571 021 00 01 00 5</t>
  </si>
  <si>
    <t>Отходы затвердевшего поливинилового спирта</t>
  </si>
  <si>
    <t>571 022 00 01 00 5</t>
  </si>
  <si>
    <t>Отходы затвердевшего поливинилацеталя</t>
  </si>
  <si>
    <t>571 024 00 01 00 0</t>
  </si>
  <si>
    <t>Отходы затвердевшей смолы ионообменников (в том числе отработанной), не содержащей опасные вещества</t>
  </si>
  <si>
    <t>571 024 01 01 00 5</t>
  </si>
  <si>
    <t xml:space="preserve">     ионообменные смолы для водоподготовки, потерявшие потребительские свойства</t>
  </si>
  <si>
    <t>571 024 02 01 00 5</t>
  </si>
  <si>
    <t xml:space="preserve">     ионообменные смолы для умягчения питьевой воды отработанные</t>
  </si>
  <si>
    <t>571 028 00 01 00 5</t>
  </si>
  <si>
    <t>Отходы затвердевших полиолефинов (кроме полиэтилена и полипропилена)</t>
  </si>
  <si>
    <t>571 029 00 01 00 0</t>
  </si>
  <si>
    <t>Отходы затвердевшего полиэтилена</t>
  </si>
  <si>
    <t>571 029 01 01 99 5</t>
  </si>
  <si>
    <t xml:space="preserve">     отходы полиэтилена в виде лома, литников</t>
  </si>
  <si>
    <t xml:space="preserve">     отходы полиэтилена в виде пленки</t>
  </si>
  <si>
    <t>571 029 03 13 99 5</t>
  </si>
  <si>
    <t xml:space="preserve">     полиэтиленовая тара, поврежденная</t>
  </si>
  <si>
    <t>571 030 00 01 00 0</t>
  </si>
  <si>
    <t>Отходы затвердевшего полипропилена</t>
  </si>
  <si>
    <t>571 030 01 01 99 5</t>
  </si>
  <si>
    <t xml:space="preserve">     отходы полипропилена в виде лома, литников</t>
  </si>
  <si>
    <t>571 030 02 01 99 5</t>
  </si>
  <si>
    <t xml:space="preserve">     отходы полипропилена в виде пленки</t>
  </si>
  <si>
    <t>571 032 00 01 00 0</t>
  </si>
  <si>
    <t>Отходы затвердевших стеклопластиков</t>
  </si>
  <si>
    <t>571 032 01 01 00 4</t>
  </si>
  <si>
    <t xml:space="preserve">     отходы стеклолакоткани</t>
  </si>
  <si>
    <t>571 032 02 01 00 5</t>
  </si>
  <si>
    <t xml:space="preserve">     отходы имидофлекса</t>
  </si>
  <si>
    <t>571 032 03 01 00 5</t>
  </si>
  <si>
    <t xml:space="preserve">     отходы стеклослюдопласта</t>
  </si>
  <si>
    <t>571 033 00 01 00 5</t>
  </si>
  <si>
    <t>Отходы затвердевшего компаунда</t>
  </si>
  <si>
    <t>571 035 00 01 00 5</t>
  </si>
  <si>
    <t>Отходы затвердевших этролов (пластмасс на основе эфиров целлюлозы)</t>
  </si>
  <si>
    <t>571 036 00 01 00 0</t>
  </si>
  <si>
    <t>Отходы твердых сополимеров стирола</t>
  </si>
  <si>
    <t>571 036 01 01 00 5</t>
  </si>
  <si>
    <t>отходы твердого акрилонитрилбутадиенстирола (пластик АБС)</t>
  </si>
  <si>
    <t>571 037 00 01 00 5</t>
  </si>
  <si>
    <t>Отходы целлулоида</t>
  </si>
  <si>
    <t>571 038 00 01 00 5</t>
  </si>
  <si>
    <t>Отходы целлофана</t>
  </si>
  <si>
    <t xml:space="preserve">     лом стальной несортированный</t>
  </si>
  <si>
    <t>351 201 02 01 99 5</t>
  </si>
  <si>
    <t xml:space="preserve">     лом стальной в кусковой форме незагрязненный</t>
  </si>
  <si>
    <t>351 201 03 13 99 5</t>
  </si>
  <si>
    <t>Сборный железобетон</t>
  </si>
  <si>
    <t>СНиП 3.02.01-87</t>
  </si>
  <si>
    <t>безвозвратные потери грунта при транспортировке:</t>
  </si>
  <si>
    <t>на расстояние до 1 км</t>
  </si>
  <si>
    <t>на расстояние свыше 1 км</t>
  </si>
  <si>
    <t>см.лист: "% отходов"</t>
  </si>
  <si>
    <t xml:space="preserve">                   3. ставим в количество материалов - посчитанные тонны, если нет материала оставляем нули!!!</t>
  </si>
  <si>
    <t>314 005 00 01 99 5</t>
  </si>
  <si>
    <t>923 600 00 13 00 5</t>
  </si>
  <si>
    <t>571 029 02 01 99 5</t>
  </si>
  <si>
    <t>код по каталогу (13 значный)</t>
  </si>
  <si>
    <t>Отходы шлаковаты</t>
  </si>
  <si>
    <t>314 016 01 01 00 4</t>
  </si>
  <si>
    <t>Отходы керамики в кусковой форме</t>
  </si>
  <si>
    <t>314 007 02 01 99 5</t>
  </si>
  <si>
    <t>Отходы затвердевшего поливинилхлорида</t>
  </si>
  <si>
    <t>571 016 00 01 00 4</t>
  </si>
  <si>
    <t>Отходы гипса в кусковой форме</t>
  </si>
  <si>
    <t>314 038 02 01 99 5</t>
  </si>
  <si>
    <t xml:space="preserve">                    2. Не забывать впечатывать в табличку кол-во бытовых отходов - нет ссылки, демонтаж добавлять</t>
  </si>
  <si>
    <t>Строительные и бытовые отходы</t>
  </si>
  <si>
    <r>
      <t>К</t>
    </r>
    <r>
      <rPr>
        <b/>
        <vertAlign val="subscript"/>
        <sz val="12"/>
        <rFont val="Times New Roman"/>
        <family val="1"/>
      </rPr>
      <t>1</t>
    </r>
  </si>
  <si>
    <r>
      <t>К</t>
    </r>
    <r>
      <rPr>
        <b/>
        <vertAlign val="subscript"/>
        <sz val="12"/>
        <rFont val="Times New Roman"/>
        <family val="1"/>
      </rPr>
      <t>2</t>
    </r>
  </si>
  <si>
    <t>Не из нормативов (условно принятые)</t>
  </si>
  <si>
    <t>Код</t>
  </si>
  <si>
    <t>111 100 00 00 00 0</t>
  </si>
  <si>
    <t>Отходы от переработки зерновых культур</t>
  </si>
  <si>
    <t>111 101 00 11 99 5</t>
  </si>
  <si>
    <t>Пыль зерновая</t>
  </si>
  <si>
    <t>111 102 00 08 99 5</t>
  </si>
  <si>
    <t>Отходы от механической очистки зерна (зерновые отходы)</t>
  </si>
  <si>
    <t>111 104 00 08 00 0</t>
  </si>
  <si>
    <t>Лузга зерновая (рисовая, гречневая, овсяная, просяная)</t>
  </si>
  <si>
    <t>111 104 01 08 99 5</t>
  </si>
  <si>
    <t xml:space="preserve">     лузга овсяная</t>
  </si>
  <si>
    <t>111 104 02 08 99 5</t>
  </si>
  <si>
    <t xml:space="preserve">     лузга гречневая</t>
  </si>
  <si>
    <t>111 104 03 08 99 5</t>
  </si>
  <si>
    <t xml:space="preserve">     лузга рисовая</t>
  </si>
  <si>
    <t>111 104 04 08 99 5</t>
  </si>
  <si>
    <t xml:space="preserve">     лузга просяная</t>
  </si>
  <si>
    <t>111 104 05 08 99 5</t>
  </si>
  <si>
    <t xml:space="preserve">     зерновая оболочка солода</t>
  </si>
  <si>
    <t>111 105 00 01 99 5</t>
  </si>
  <si>
    <t>Отходы мякины</t>
  </si>
  <si>
    <t>111 111 00 11 00 0</t>
  </si>
  <si>
    <t>Технологические потери муки, мучки (сметки)</t>
  </si>
  <si>
    <t>111 111 01 11 99 5</t>
  </si>
  <si>
    <t>Демонтаж железобетонных утяжелителей</t>
  </si>
  <si>
    <t>Бой бетонных изделий, отходы бетона в кусковой форме</t>
  </si>
  <si>
    <t>НПС</t>
  </si>
  <si>
    <t xml:space="preserve">     пыль стали углеродистых марок незагрязненная</t>
  </si>
  <si>
    <t>351 202 18 01 99 5</t>
  </si>
  <si>
    <t xml:space="preserve">     скрап стали углеродистых марок незагрязненный</t>
  </si>
  <si>
    <t>351 202 20 01 99 5</t>
  </si>
  <si>
    <t xml:space="preserve">     стружка стали углеродистых марок незагрязненная</t>
  </si>
  <si>
    <t>351 203 00 01 00 0</t>
  </si>
  <si>
    <t>Лом и отходы, содержащие легированную сталь</t>
  </si>
  <si>
    <t>351 203 01 01 99 5</t>
  </si>
  <si>
    <t xml:space="preserve">     лом легированной стали несортированный</t>
  </si>
  <si>
    <t>351 203 02 01 99 5</t>
  </si>
  <si>
    <t xml:space="preserve">     лом легированной стали в кусковой форме незагрязненный</t>
  </si>
  <si>
    <t>351 203 03 13 99 5</t>
  </si>
  <si>
    <t xml:space="preserve">     тара и упаковка из легированной стали незагрязненная, потерявшая потребительские свойства</t>
  </si>
  <si>
    <t>351 203 11 01 00 4</t>
  </si>
  <si>
    <t xml:space="preserve">     отходы, содержащие легированную сталь (в том числе стальную пыль), несортированные</t>
  </si>
  <si>
    <t>351 203 12 01 99 5</t>
  </si>
  <si>
    <t xml:space="preserve">     отходы, содержащие легированную сталь в кусковой форме</t>
  </si>
  <si>
    <t>351 203 14 01 99 5</t>
  </si>
  <si>
    <t xml:space="preserve">     отходы, содержащие листовой прокат легированной стали</t>
  </si>
  <si>
    <t>351 203 15 08 99 5</t>
  </si>
  <si>
    <t xml:space="preserve">     опилки легированной стали незагрязненные</t>
  </si>
  <si>
    <t>351 203 16 11 00 4</t>
  </si>
  <si>
    <t xml:space="preserve">     пыль легированной стали незагрязненная</t>
  </si>
  <si>
    <t>351 203 18 01 99 5</t>
  </si>
  <si>
    <t xml:space="preserve">     скрап легированной стали незагрязненный</t>
  </si>
  <si>
    <t>351 203 20 01 99 5</t>
  </si>
  <si>
    <t xml:space="preserve">     стружка легированной стали незагрязненная</t>
  </si>
  <si>
    <t>351 204 00 01 00 0</t>
  </si>
  <si>
    <t>Лом и отходы, содержащие оцинкованную сталь</t>
  </si>
  <si>
    <t>351 204 01 01 99 5</t>
  </si>
  <si>
    <t xml:space="preserve">     лом оцинкованной стали несортированный</t>
  </si>
  <si>
    <t>351 204 02 01 99 5</t>
  </si>
  <si>
    <t xml:space="preserve">     лом оцинкованной стали в кусковой форме незагрязненный</t>
  </si>
  <si>
    <t>351 204 03 13 99 5</t>
  </si>
  <si>
    <t xml:space="preserve">     тара и упаковка из оцинкованной стали незагрязненная, потерявшая потребительские свойства</t>
  </si>
  <si>
    <t>351 204 11 01 00 4</t>
  </si>
  <si>
    <t xml:space="preserve">     отходы, содержащие оцинкованную сталь (в том числе стальную пыль), несортированные</t>
  </si>
  <si>
    <t>351 204 12 01 99 5</t>
  </si>
  <si>
    <t xml:space="preserve">     отходы, содержащие оцинкованную сталь в кусковой форме</t>
  </si>
  <si>
    <t>351 204 15 08 99 5</t>
  </si>
  <si>
    <t xml:space="preserve">     опилки оцинкованной стали незагрязненные</t>
  </si>
  <si>
    <t>351 204 16 11 00 4</t>
  </si>
  <si>
    <t xml:space="preserve">     пыль оцинкованной стали незагрязненная</t>
  </si>
  <si>
    <t>351 204 18 01 99 5</t>
  </si>
  <si>
    <t xml:space="preserve">     скрап оцинкованной стали незагрязненный</t>
  </si>
  <si>
    <t>351 204 20 01 99 5</t>
  </si>
  <si>
    <t xml:space="preserve">     стружка оцинкованной стали незагрязненная</t>
  </si>
  <si>
    <t>351 205 00 01 00 0</t>
  </si>
  <si>
    <t>Лом и отходы, содержащие луженую сталь</t>
  </si>
  <si>
    <t>351 205 01 01 99 5</t>
  </si>
  <si>
    <t xml:space="preserve">     лом луженой стали несортированный</t>
  </si>
  <si>
    <t>351 205 02 01 99 5</t>
  </si>
  <si>
    <t xml:space="preserve">     лом луженой стали в кусковой форме незагрязненный</t>
  </si>
  <si>
    <t>351 205 03 13 99 5</t>
  </si>
  <si>
    <t xml:space="preserve">     тара и упаковка из луженой стали незагрязненная, потерявшая потребительские свойства</t>
  </si>
  <si>
    <t>351 205 12 01 99 5</t>
  </si>
  <si>
    <t xml:space="preserve">     отходы, содержащие луженую сталь в кусковой форме</t>
  </si>
  <si>
    <t>Примечание: 1. не стирать строки, а только дополнять (до бытовых лучше), тогда диапазон будет добавляться сам</t>
  </si>
  <si>
    <t>Итого:</t>
  </si>
  <si>
    <t>Постановление № 344</t>
  </si>
  <si>
    <t>Класс опасности</t>
  </si>
  <si>
    <r>
      <t>К</t>
    </r>
    <r>
      <rPr>
        <i/>
        <vertAlign val="subscript"/>
        <sz val="12"/>
        <color indexed="10"/>
        <rFont val="Times New Roman"/>
        <family val="1"/>
      </rPr>
      <t>2</t>
    </r>
    <r>
      <rPr>
        <i/>
        <sz val="12"/>
        <color indexed="10"/>
        <rFont val="Times New Roman"/>
        <family val="1"/>
      </rPr>
      <t xml:space="preserve">- </t>
    </r>
    <r>
      <rPr>
        <i/>
        <sz val="12"/>
        <rFont val="Times New Roman"/>
        <family val="1"/>
      </rPr>
      <t>наличие собственного полигона</t>
    </r>
    <r>
      <rPr>
        <i/>
        <vertAlign val="subscript"/>
        <sz val="12"/>
        <color indexed="10"/>
        <rFont val="Times New Roman"/>
        <family val="1"/>
      </rPr>
      <t xml:space="preserve"> </t>
    </r>
  </si>
  <si>
    <r>
      <t>К</t>
    </r>
    <r>
      <rPr>
        <i/>
        <vertAlign val="subscript"/>
        <sz val="12"/>
        <color indexed="10"/>
        <rFont val="Times New Roman"/>
        <family val="1"/>
      </rPr>
      <t>1</t>
    </r>
    <r>
      <rPr>
        <i/>
        <sz val="12"/>
        <color indexed="10"/>
        <rFont val="Times New Roman"/>
        <family val="1"/>
      </rPr>
      <t xml:space="preserve">- </t>
    </r>
    <r>
      <rPr>
        <i/>
        <sz val="12"/>
        <rFont val="Times New Roman"/>
        <family val="1"/>
      </rPr>
      <t>коэффициент экологической ситуации и экологической значимости почвы</t>
    </r>
  </si>
  <si>
    <t>-&gt;</t>
  </si>
  <si>
    <t>Отходы (мусор) от уборки территории и помещений культурно-спортивных учреждений и зрелищных мероприятий</t>
  </si>
  <si>
    <t>912 015 00 01 00 5</t>
  </si>
  <si>
    <t>Отходы от уборки территорий кладбищ, колумбариев</t>
  </si>
  <si>
    <t>921 100 00 13 00 0</t>
  </si>
  <si>
    <t>Отходы аккумуляторов</t>
  </si>
  <si>
    <t>921 101 00 13 01 0</t>
  </si>
  <si>
    <t>Аккумуляторы свинцовые, отработанные и брак</t>
  </si>
  <si>
    <t>921 101 01 13 01 2</t>
  </si>
  <si>
    <t xml:space="preserve">     аккумуляторы свинцовые отработанные неповрежденные, с неслитым электролитом</t>
  </si>
  <si>
    <t>921 101 02 13 01 3</t>
  </si>
  <si>
    <t xml:space="preserve">     аккумуляторы свинцовые отработанные неразобранные, со слитым электролитом</t>
  </si>
  <si>
    <t>923 100 00 01 00 0</t>
  </si>
  <si>
    <t>Лампы электрические и электронные отработанные и брак</t>
  </si>
  <si>
    <t>923 101 00 01 99 5</t>
  </si>
  <si>
    <t>Электрические лампы накаливания отработанные и брак</t>
  </si>
  <si>
    <t>923 601 00 13 00 5</t>
  </si>
  <si>
    <t>Провод медный эмалированный, потерявший потребительские свойства</t>
  </si>
  <si>
    <t>923 602 00 01 01 3</t>
  </si>
  <si>
    <t>Провод медный, покрытый никелем, незагрязненный, потерявший потребительские свойства</t>
  </si>
  <si>
    <t>923 603 00 13 01 2</t>
  </si>
  <si>
    <t>Кабель медно-жильный освинцованный, потерявший потребительские свойства</t>
  </si>
  <si>
    <t>949 001 00 01 00 5</t>
  </si>
  <si>
    <t>Мусор с защитных решеток при водозаборе</t>
  </si>
  <si>
    <t>949 002 00 01 00 5</t>
  </si>
  <si>
    <t>Мусор с защитных решеток электростанций</t>
  </si>
  <si>
    <t>Дополнения к Федеральному классификационному каталогу отходов от 30.07.2003 г., приказ МПР № 663</t>
  </si>
  <si>
    <t>* Если кода или наименования нет, см.Федеральный каталог</t>
  </si>
  <si>
    <t>Демонтируемое оборудование</t>
  </si>
  <si>
    <t>Гравий керамзитовый</t>
  </si>
  <si>
    <t>Трубы асбестоцементные канализационные</t>
  </si>
  <si>
    <t>Трубы керамические и железобетонные</t>
  </si>
  <si>
    <t>Сталь кровельная листовая</t>
  </si>
  <si>
    <t>Песок</t>
  </si>
  <si>
    <t>Цемент, гипс</t>
  </si>
  <si>
    <t>таб.3.8</t>
  </si>
  <si>
    <t>Нормы отхода стали при изготовлении изделий и конструкций</t>
  </si>
  <si>
    <t>Сталь А-I и сетка из проволоки обыкновенная</t>
  </si>
  <si>
    <t>Сталь А-II, А-III, сталь сортовая и листовая</t>
  </si>
  <si>
    <t>Сталь А-IV, A-V</t>
  </si>
  <si>
    <t>Сталь Ат-IV, Ат-V</t>
  </si>
  <si>
    <t>Проволока высокопрочная гладкая В-II, пряди и канаты для армирования</t>
  </si>
  <si>
    <t>Сталь Ат-VI, Атк</t>
  </si>
  <si>
    <t>Стальные конструкции и изделия</t>
  </si>
  <si>
    <t>таб.3.9</t>
  </si>
  <si>
    <t>Нормы расхода на опиливание древесных плит и пиломатериалов</t>
  </si>
  <si>
    <t>Древесные плиты (ДСП)</t>
  </si>
  <si>
    <t>Пиломатериалы</t>
  </si>
  <si>
    <r>
      <t xml:space="preserve">Нормы отходов материальных ресурсов, не учтенных в расценках на монтаж оборудования </t>
    </r>
    <r>
      <rPr>
        <b/>
        <sz val="10"/>
        <rFont val="Arial"/>
        <family val="2"/>
      </rPr>
      <t>(СНиП IV-6-82 ч.IV глава6 сборник 8 приложение Б с.179)</t>
    </r>
  </si>
  <si>
    <t>Арматура люмнесцентная с рассеивателем</t>
  </si>
  <si>
    <t>Арматура осветительная металлическая</t>
  </si>
  <si>
    <t>нет</t>
  </si>
  <si>
    <t>Арматура осветительная пластмассовая</t>
  </si>
  <si>
    <t>Арматура осветительная фарфоровая и стеклянная</t>
  </si>
  <si>
    <t>Болты анкерные, гайки, шайбы к ним (отходов не должно быть - цельные конструкции)</t>
  </si>
  <si>
    <t>Зажимы аппаратные и арматура линейная для крепления проводов открытых распределительных устройств</t>
  </si>
  <si>
    <t>Кабели всех марок и сечений</t>
  </si>
  <si>
    <t>Лампы электрические всех видов, назначений и мощностей</t>
  </si>
  <si>
    <r>
      <t>Провода всех марок сечением до 10 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включительно</t>
    </r>
  </si>
  <si>
    <r>
      <t>Провода всех марок сечением свыше 10 мм</t>
    </r>
    <r>
      <rPr>
        <vertAlign val="superscript"/>
        <sz val="10"/>
        <rFont val="Arial"/>
        <family val="2"/>
      </rPr>
      <t>2</t>
    </r>
  </si>
  <si>
    <t>Стекла для осветительной арматуры</t>
  </si>
  <si>
    <t>Тросы</t>
  </si>
  <si>
    <t>Трубы асбестоцементные</t>
  </si>
  <si>
    <t>Трубы из цветных металлов, стальные и рукава (шланги)</t>
  </si>
  <si>
    <t>Шины и ленты из цветных металлов всех профилей и сечений</t>
  </si>
  <si>
    <r>
      <t xml:space="preserve">Нормы трудноустранимых отходов и потерь материалов (в процентах от потребности, исчисленной по рабочим чертежам) </t>
    </r>
    <r>
      <rPr>
        <b/>
        <sz val="10"/>
        <rFont val="Arial"/>
        <family val="2"/>
      </rPr>
      <t>(таб.61, с.139)</t>
    </r>
  </si>
  <si>
    <t>Камень бутовый</t>
  </si>
  <si>
    <t>Кирпич строительный при кладке стен жилых и общественных зданий:</t>
  </si>
  <si>
    <t>- с простым архитектурным оформлением</t>
  </si>
  <si>
    <t>- со средним архитектурным оформлением</t>
  </si>
  <si>
    <t>3</t>
  </si>
  <si>
    <t>Лесоматериалы при устройстве покрытий по фермам, стульев, цоколей, стен, перегородок, балок и т.п. (без комплектов деталей домов заводского изготовления):</t>
  </si>
  <si>
    <t>- лепные погонные детали</t>
  </si>
  <si>
    <t>1</t>
  </si>
  <si>
    <t>- линолеум</t>
  </si>
  <si>
    <t>2</t>
  </si>
  <si>
    <t>- мастика изоляционная</t>
  </si>
  <si>
    <t>- набивные изоляционные материалы</t>
  </si>
  <si>
    <t>5</t>
  </si>
  <si>
    <t>Обои:</t>
  </si>
  <si>
    <t>- обыкновенные и улучшенные</t>
  </si>
  <si>
    <t>13</t>
  </si>
  <si>
    <t>- высококачественные</t>
  </si>
  <si>
    <t>15</t>
  </si>
  <si>
    <t>Олифа, белила, краски</t>
  </si>
  <si>
    <t>Паркетная клепка</t>
  </si>
  <si>
    <t>Плитки:</t>
  </si>
  <si>
    <t xml:space="preserve"> - асбестоцементные</t>
  </si>
  <si>
    <t xml:space="preserve"> - керамические</t>
  </si>
  <si>
    <t>Плиты сухой штукатурки:</t>
  </si>
  <si>
    <t xml:space="preserve"> - для стен</t>
  </si>
  <si>
    <t xml:space="preserve"> - для потолков</t>
  </si>
  <si>
    <t>Раствор кладочный</t>
  </si>
  <si>
    <t>Рубероид, пергамин, толь</t>
  </si>
  <si>
    <t>Скорлупы, сегменты, плиты и маты изоляционные</t>
  </si>
  <si>
    <t>Стекло:</t>
  </si>
  <si>
    <t xml:space="preserve"> - мерное</t>
  </si>
  <si>
    <t xml:space="preserve"> - витринное</t>
  </si>
  <si>
    <t>Черепица</t>
  </si>
  <si>
    <t xml:space="preserve">     лом меди несортированный</t>
  </si>
  <si>
    <t>353 103 02 01 01 3</t>
  </si>
  <si>
    <t xml:space="preserve">     лом меди в кусковой форме незагрязненный</t>
  </si>
  <si>
    <t>353 103 05 01 01 3</t>
  </si>
  <si>
    <t xml:space="preserve">     провод медный незагрязненный, потерявший потребительские свойства</t>
  </si>
  <si>
    <t>353 103 11 01 01 3</t>
  </si>
  <si>
    <t xml:space="preserve">     отходы, содержащие медь, несортированные</t>
  </si>
  <si>
    <t>353 103 12 01 01 3</t>
  </si>
  <si>
    <t xml:space="preserve">     отходы, содержащие медь в кусковой форме</t>
  </si>
  <si>
    <t>353 103 14 01 01 3</t>
  </si>
  <si>
    <t xml:space="preserve">     отходы, содержащие листовой прокат меди</t>
  </si>
  <si>
    <t>353 103 15 08 01 3</t>
  </si>
  <si>
    <t>Отходы мяса, кожи, прочие части туши несортированные от убоя домашних животных</t>
  </si>
  <si>
    <t>132 011 00 01 00 5</t>
  </si>
  <si>
    <t>Отходы конского волоса</t>
  </si>
  <si>
    <t>132 012 00 01 00 5</t>
  </si>
  <si>
    <t>Отходы рогов и копыт</t>
  </si>
  <si>
    <t>132 013 00 01 00 0</t>
  </si>
  <si>
    <t>Отходы скорлупы яичной</t>
  </si>
  <si>
    <t>132 013 01 01 00 5</t>
  </si>
  <si>
    <t xml:space="preserve">     скорлупа от куриных яиц</t>
  </si>
  <si>
    <t>133 003 00 00 00 5</t>
  </si>
  <si>
    <t>Отходы кишок от переработки мяса животных</t>
  </si>
  <si>
    <t>133 008 00 00 00 5</t>
  </si>
  <si>
    <t>Отходы от производства консервов из мяса животных</t>
  </si>
  <si>
    <t>133 011 00 00 00 5</t>
  </si>
  <si>
    <t>Отходы желатина</t>
  </si>
  <si>
    <t>134 008 00 00 00 5</t>
  </si>
  <si>
    <t>Отходы от производства консервов из мяса птиц</t>
  </si>
  <si>
    <t>135 001 00 01 00 5</t>
  </si>
  <si>
    <t>Рыба мороженая некондиционная</t>
  </si>
  <si>
    <t>135 002 00 01 00 5</t>
  </si>
  <si>
    <t>Чешуя рыбная</t>
  </si>
  <si>
    <t>135 003 00 00 00 5</t>
  </si>
  <si>
    <t xml:space="preserve">     стружка цинка незагрязненная</t>
  </si>
  <si>
    <t>353 107 00 02 01 1</t>
  </si>
  <si>
    <t>Отходы, содержащие ртуть</t>
  </si>
  <si>
    <t>353 110 00 01 01 0</t>
  </si>
  <si>
    <t>Лом и отходы, содержащие никель</t>
  </si>
  <si>
    <t>353 110 01 01 01 4</t>
  </si>
  <si>
    <t xml:space="preserve">     лом никеля несортированный</t>
  </si>
  <si>
    <t>353 110 02 01 01 4</t>
  </si>
  <si>
    <t xml:space="preserve">     лом никеля в кусковой форме незагрязненный</t>
  </si>
  <si>
    <t>353 110 11 01 01 3</t>
  </si>
  <si>
    <t xml:space="preserve">     отходы, содержащие никель (в том числе пыль и/или опилки никеля), несортированные</t>
  </si>
  <si>
    <t>353 110 12 01 01 4</t>
  </si>
  <si>
    <t xml:space="preserve">     отходы, содержащие никель в кусковой форме</t>
  </si>
  <si>
    <t>353 110 15 08 01 3</t>
  </si>
  <si>
    <t xml:space="preserve">     опилки никеля незагрязненные</t>
  </si>
  <si>
    <t>353 110 16 11 01 3</t>
  </si>
  <si>
    <t xml:space="preserve">     пыль никеля незагрязненная</t>
  </si>
  <si>
    <t>353 110 18 01 01 4</t>
  </si>
  <si>
    <t xml:space="preserve">     скрап никеля незагрязненный</t>
  </si>
  <si>
    <t>353 110 20 01 01 4</t>
  </si>
  <si>
    <t xml:space="preserve">     стружка никеля незагрязненная</t>
  </si>
  <si>
    <t>353 111 00 01 00 0</t>
  </si>
  <si>
    <t>Лом и отходы, содержащие олово</t>
  </si>
  <si>
    <t>353 111 01 01 00 4</t>
  </si>
  <si>
    <t xml:space="preserve">     лом олова несортированный</t>
  </si>
  <si>
    <t>353 111 02 01 00 4</t>
  </si>
  <si>
    <t xml:space="preserve">     лом олова в кусковой форме незагрязненный</t>
  </si>
  <si>
    <t>353 111 03 13 00 4</t>
  </si>
  <si>
    <t xml:space="preserve">     тара и упаковка из олова незагрязненная, потерявшая потребительские свойства, и брак</t>
  </si>
  <si>
    <t>353 111 11 01 00 4</t>
  </si>
  <si>
    <t xml:space="preserve">     отходы, содержащие олово, несортированные</t>
  </si>
  <si>
    <t>353 111 12 01 00 4</t>
  </si>
  <si>
    <t xml:space="preserve">     отходы, содержащие олово в кусковой форме</t>
  </si>
  <si>
    <t>353 111 14 01 00 4</t>
  </si>
  <si>
    <t xml:space="preserve">     отходы, содержащие листовой прокат олова</t>
  </si>
  <si>
    <t>353 111 15 08 00 4</t>
  </si>
  <si>
    <t xml:space="preserve">     опилки оловянные незагрязненные</t>
  </si>
  <si>
    <t>353 111 16 11 00 4</t>
  </si>
  <si>
    <t xml:space="preserve">     пыль оловянная незагрязненная</t>
  </si>
  <si>
    <t>353 111 18 01 00 4</t>
  </si>
  <si>
    <t xml:space="preserve">     скрап оловянный незагрязненный</t>
  </si>
  <si>
    <t>353 111 20 01 00 4</t>
  </si>
  <si>
    <t xml:space="preserve">     стружка оловянная незагрязненная</t>
  </si>
  <si>
    <t>353 117 00 01 00 0</t>
  </si>
  <si>
    <t>Лом и отходы, содержащие титан</t>
  </si>
  <si>
    <t>353 117 02 01 99 5</t>
  </si>
  <si>
    <t xml:space="preserve">     лом титана в кусковой форме незагрязненный</t>
  </si>
  <si>
    <t>353 117 11 01 00 4</t>
  </si>
  <si>
    <t xml:space="preserve">     отходы, содержащие титан (в том числе титановую пыль), несортированные</t>
  </si>
  <si>
    <t>353 117 12 01 99 5</t>
  </si>
  <si>
    <t xml:space="preserve">     отходы, содержащие титан в кусковой форме</t>
  </si>
  <si>
    <t>353 117 15 08 99 5</t>
  </si>
  <si>
    <t xml:space="preserve">     опилки титана незагрязненные</t>
  </si>
  <si>
    <t>353 117 16 11 00 4</t>
  </si>
  <si>
    <t xml:space="preserve">     пыль титана незагрязненная</t>
  </si>
  <si>
    <t>353 117 18 01 99 5</t>
  </si>
  <si>
    <t xml:space="preserve">     скрап титана незагрязненный</t>
  </si>
  <si>
    <t>353 117 20 01 99 5</t>
  </si>
  <si>
    <t xml:space="preserve">     стружка титана незагрязненная</t>
  </si>
  <si>
    <t>353 119 00 01 01 3</t>
  </si>
  <si>
    <t>Лом и отходы, содержащие хром</t>
  </si>
  <si>
    <t>353 119 11 01 01 3</t>
  </si>
  <si>
    <t xml:space="preserve">     отходы, содержащие хром, несортированные</t>
  </si>
  <si>
    <t>353 119 12 01 01 3</t>
  </si>
  <si>
    <t xml:space="preserve">     отходы, содержащие хром в кусковой форме</t>
  </si>
  <si>
    <t>353 119 15 08 01 3</t>
  </si>
  <si>
    <t xml:space="preserve">     опилки хрома незагрязненные</t>
  </si>
  <si>
    <t>Некондиционные зерна кофе, кофейная шелуха, кофейная пыль, дробленые частицы кофейного полуфабриката</t>
  </si>
  <si>
    <t>114 001 01 11 00 4</t>
  </si>
  <si>
    <t xml:space="preserve">     пыль кофейная</t>
  </si>
  <si>
    <t>114 001 02 11 99 5</t>
  </si>
  <si>
    <t xml:space="preserve">     зерна кофе некондиционные</t>
  </si>
  <si>
    <t>114 001 03 11 99 5</t>
  </si>
  <si>
    <t xml:space="preserve">     шелуха кофейная</t>
  </si>
  <si>
    <t>114 001 04 11 99 5</t>
  </si>
  <si>
    <t xml:space="preserve">     дробленые частицы кофейного полуфабриката</t>
  </si>
  <si>
    <t>114 002 00 01 00 0</t>
  </si>
  <si>
    <t>Чай некондиционный и/или загрязненный, чайная пыль</t>
  </si>
  <si>
    <t>114 002 01 01 99 5</t>
  </si>
  <si>
    <t xml:space="preserve">     чай некондиционный</t>
  </si>
  <si>
    <t>114 002 02 11 00 4</t>
  </si>
  <si>
    <t xml:space="preserve">     пыль чайная</t>
  </si>
  <si>
    <t>114 015 00 01 00 0</t>
  </si>
  <si>
    <t>Отходы пряностей</t>
  </si>
  <si>
    <t>114 015 01 01 00 4</t>
  </si>
  <si>
    <t xml:space="preserve">     отходы пряностей в виде пыли или порошка</t>
  </si>
  <si>
    <t>114 015 02 01 99 5</t>
  </si>
  <si>
    <t xml:space="preserve">     пряности некондиционные</t>
  </si>
  <si>
    <t>114 030 00 00 00 0</t>
  </si>
  <si>
    <t>Отходы дрожжей</t>
  </si>
  <si>
    <t>114 030 01 02 99 5</t>
  </si>
  <si>
    <t xml:space="preserve">     дрожжи хлебопекарные отработанные</t>
  </si>
  <si>
    <t>114 030 02 02 99 5</t>
  </si>
  <si>
    <t xml:space="preserve">     дрожжи пивные отработанные</t>
  </si>
  <si>
    <t>114 041 00 01 00 0</t>
  </si>
  <si>
    <t>Остатки табачной мелочи, жилки табачного листа, табачная пыль</t>
  </si>
  <si>
    <t>114 041 01 11 01 5</t>
  </si>
  <si>
    <t xml:space="preserve">     остатки табачной мелочи, жилки табачного листа</t>
  </si>
  <si>
    <t>114 041 02 11 01 3</t>
  </si>
  <si>
    <t xml:space="preserve">     пыль табачная</t>
  </si>
  <si>
    <t>117 100 00 00 00 0</t>
  </si>
  <si>
    <t>Отходы кормов</t>
  </si>
  <si>
    <t>117 105 00 11 00 4</t>
  </si>
  <si>
    <t>Пыль комбикормовая</t>
  </si>
  <si>
    <t>121 001 00 08 99 5</t>
  </si>
  <si>
    <t>Отходы масличных семян</t>
  </si>
  <si>
    <t>121 002 00 08 99 5</t>
  </si>
  <si>
    <t>амбар</t>
  </si>
  <si>
    <t>351 316 00 11 00 4</t>
  </si>
  <si>
    <t>Пыль черных металлов незагрязненная</t>
  </si>
  <si>
    <t>351 318 00 01 99 5</t>
  </si>
  <si>
    <t>Скрап черных металлов незагрязненный</t>
  </si>
  <si>
    <t>351 320 00 01 99 5</t>
  </si>
  <si>
    <t>Стружка черных металлов незагрязненная</t>
  </si>
  <si>
    <t>351 500 00 01 00 0</t>
  </si>
  <si>
    <t>Лом и отходы черных металлов с примесями или загрязненные опасными веществами</t>
  </si>
  <si>
    <t>351 503 00 01 00 0</t>
  </si>
  <si>
    <t>Отходы черных металлов с примесями</t>
  </si>
  <si>
    <t>125 001 00 00 00 4</t>
  </si>
  <si>
    <t>Отходы из жироотделителей, содержащие растительные жировые продукты</t>
  </si>
  <si>
    <t>125 002 00 00 00 4</t>
  </si>
  <si>
    <t>Отходы из жироотделителей, содержащие животные жировые продукты</t>
  </si>
  <si>
    <t>125 003 00 06 00 0</t>
  </si>
  <si>
    <t>Отходы эмульсий масляных, жировых и смазочных из растительного сырья</t>
  </si>
  <si>
    <t>125 003 01 06 00 4</t>
  </si>
  <si>
    <t xml:space="preserve">     масляные эмульсии от мойки оборудования производства растительных масел</t>
  </si>
  <si>
    <t>125 004 00 06 00 0</t>
  </si>
  <si>
    <t>Отходы эмульсий масляных, жировых и смазочных из животного сырья</t>
  </si>
  <si>
    <t>125 004 01 06 00 4</t>
  </si>
  <si>
    <t xml:space="preserve">     масляные эмульсии от мойки оборудования производства животных жиров</t>
  </si>
  <si>
    <t>126 001 00 02 00 4</t>
  </si>
  <si>
    <t>Отходы смазочных и гидравлических масел из растительного сырья</t>
  </si>
  <si>
    <t>126 002 00 02 00 4</t>
  </si>
  <si>
    <t>Масла растительные отработанные</t>
  </si>
  <si>
    <t>126 005 00 00 00 4</t>
  </si>
  <si>
    <t>Отходы от зачистки растительных и животных жиров</t>
  </si>
  <si>
    <t>129 001 00 00 00 4</t>
  </si>
  <si>
    <t>Отходы отбеливающей глины, содержащей масла</t>
  </si>
  <si>
    <t>131 001 00 00 00 0</t>
  </si>
  <si>
    <t>Помет птичий</t>
  </si>
  <si>
    <t>131 001 01 03 01 3</t>
  </si>
  <si>
    <t xml:space="preserve">     помет куриный свежий</t>
  </si>
  <si>
    <t>131 001 01 01 00 4</t>
  </si>
  <si>
    <t xml:space="preserve">     помет куриный перепревший</t>
  </si>
  <si>
    <t>131 001 02 03 01 3</t>
  </si>
  <si>
    <t xml:space="preserve">     помет утиный, гусиный свежий</t>
  </si>
  <si>
    <t>131 001 02 01 00 4</t>
  </si>
  <si>
    <t xml:space="preserve">     помет утиный, гусиный перепревший</t>
  </si>
  <si>
    <t>131 004 00 00 00 0</t>
  </si>
  <si>
    <t>Навоз</t>
  </si>
  <si>
    <t>131 004 01 03 00 4</t>
  </si>
  <si>
    <t xml:space="preserve">     навоз от крупного рогатого скота свежий</t>
  </si>
  <si>
    <t>131 004 01 01 00 5</t>
  </si>
  <si>
    <t xml:space="preserve">     навоз от крупного рогатого скота перепревший</t>
  </si>
  <si>
    <t>131 004 02 03 01 3</t>
  </si>
  <si>
    <t xml:space="preserve">     навоз от свиней свежий</t>
  </si>
  <si>
    <t>131 004 02 01 00 4</t>
  </si>
  <si>
    <t xml:space="preserve">     навоз от свиней перепревший</t>
  </si>
  <si>
    <t>131 004 03 01 00 4</t>
  </si>
  <si>
    <t xml:space="preserve">     навоз от мелкого рогатого скота свежий</t>
  </si>
  <si>
    <t>131 004 03 01 00 5</t>
  </si>
  <si>
    <t xml:space="preserve">     навоз от мелкого рогатого скота перепревший</t>
  </si>
  <si>
    <t>131 004 05 03 00 4</t>
  </si>
  <si>
    <t xml:space="preserve">     навоз конский свежий</t>
  </si>
  <si>
    <t>131 004 05 01 00 5</t>
  </si>
  <si>
    <t xml:space="preserve">     навоз конский перепревший</t>
  </si>
  <si>
    <t>131 004 06 03 00 4</t>
  </si>
  <si>
    <t xml:space="preserve">     навоз от звероводческих хозяйств свежий</t>
  </si>
  <si>
    <t>131 004 06 01 00 5</t>
  </si>
  <si>
    <t xml:space="preserve">     навоз от звероводческих хозяйств перепревший</t>
  </si>
  <si>
    <t>132 001 00 01 00 5</t>
  </si>
  <si>
    <t>Отходы щетины</t>
  </si>
  <si>
    <t>132 002 00 01 00 0</t>
  </si>
  <si>
    <t>Отходы костей животных и птицы</t>
  </si>
  <si>
    <t>132 002 01 01 00 5</t>
  </si>
  <si>
    <t xml:space="preserve">     пыль бронзы незагрязненная</t>
  </si>
  <si>
    <t>354 102 18 01 99 5</t>
  </si>
  <si>
    <t xml:space="preserve">     скрап бронзы незагрязненный</t>
  </si>
  <si>
    <t>354 102 20 01 99 5</t>
  </si>
  <si>
    <t xml:space="preserve">     стружка бронзы незагрязненная</t>
  </si>
  <si>
    <t>354 103 00 01 00 0</t>
  </si>
  <si>
    <t>Лом и отходы, содержащие латунь</t>
  </si>
  <si>
    <t>354 103 01 01 99 5</t>
  </si>
  <si>
    <t xml:space="preserve">     лом латуни несортированный</t>
  </si>
  <si>
    <t>354 103 02 01 99 5</t>
  </si>
  <si>
    <t xml:space="preserve">     лом латуни в кусковой форме</t>
  </si>
  <si>
    <t>354 103 11 01 00 4</t>
  </si>
  <si>
    <t xml:space="preserve">     отходы, содержащие латунь (в том числе пыль латуни), несортированные</t>
  </si>
  <si>
    <t>354 103 12 01 99 5</t>
  </si>
  <si>
    <t xml:space="preserve">     отходы, содержащие латунь в кусковой форме</t>
  </si>
  <si>
    <t>354 103 14 01 99 5</t>
  </si>
  <si>
    <t xml:space="preserve">     отходы, содержащие листовой прокат латуни</t>
  </si>
  <si>
    <t>354 103 15 08 99 5</t>
  </si>
  <si>
    <t xml:space="preserve">     опилки латуни незагрязненные</t>
  </si>
  <si>
    <t>354 103 16 11 00 4</t>
  </si>
  <si>
    <t xml:space="preserve">     пыль латуни незагрязненная</t>
  </si>
  <si>
    <t>354 103 18 01 99 5</t>
  </si>
  <si>
    <t xml:space="preserve">     скрап латуни незагрязненный</t>
  </si>
  <si>
    <t>354 103 20 01 99 5</t>
  </si>
  <si>
    <t xml:space="preserve">     стружка латуни незагрязненная</t>
  </si>
  <si>
    <t>354 600 00 01 00 0</t>
  </si>
  <si>
    <t>Лом и отходы сплавов цветных металлов с примесями или загрязненные</t>
  </si>
  <si>
    <t>354 601 00 01 00 0</t>
  </si>
  <si>
    <t>Лом и отходы медных сплавов с примесями или загрязненные</t>
  </si>
  <si>
    <t>354 601 16 11 00 4</t>
  </si>
  <si>
    <t xml:space="preserve">     пыль (порошок) от шлифования медных сплавов с содержанием металла 50% и более</t>
  </si>
  <si>
    <t>354 602 00 01 00 0</t>
  </si>
  <si>
    <t>Лом и отходы бронзы с примесями или загрязненные</t>
  </si>
  <si>
    <t>354 602 16 11 00 4</t>
  </si>
  <si>
    <t xml:space="preserve">     пыль (порошок) от шлифования бронзы с содержанием металла 50% и более</t>
  </si>
  <si>
    <t>354 603 00 01 00 0</t>
  </si>
  <si>
    <t>Лом и отходы латуни с примесями или загрязненные</t>
  </si>
  <si>
    <t>354 603 16 11 00 4</t>
  </si>
  <si>
    <t xml:space="preserve">     пыль (порошок) от шлифования латуни с содержанием металла 50% и более</t>
  </si>
  <si>
    <t>513 006 00 00 01 1</t>
  </si>
  <si>
    <t>Отходы оксида хрома шестивалентного</t>
  </si>
  <si>
    <t>513 011 00 00 01 1</t>
  </si>
  <si>
    <t>Отходы оксидов ванадия</t>
  </si>
  <si>
    <t>515 008 00 00 00 0</t>
  </si>
  <si>
    <t>Отходы поташа</t>
  </si>
  <si>
    <t>515 008 01 01 00 4</t>
  </si>
  <si>
    <t xml:space="preserve">     отходы поташа в твердом виде</t>
  </si>
  <si>
    <t>515 021 00 00 01 0</t>
  </si>
  <si>
    <t>Шлам от очистки трубопровода (окалина, грунт)</t>
  </si>
  <si>
    <t>351 504 00 04 99 5</t>
  </si>
  <si>
    <t>Отходы шерстяного во+B508локна (включая очесы, прядильные отходы и расщипанное сырье)</t>
  </si>
  <si>
    <t>Отходы от переработки рыбы</t>
  </si>
  <si>
    <t>135 020 00 01 00 5</t>
  </si>
  <si>
    <t xml:space="preserve">     расплав электролита алюминиевого производства</t>
  </si>
  <si>
    <t>521 001 00 02 01 0</t>
  </si>
  <si>
    <t>Кислоты аккумуляторные, отработанные</t>
  </si>
  <si>
    <t>521 001 01 02 01 2</t>
  </si>
  <si>
    <t xml:space="preserve">     кислота аккумуляторная серная отработанная</t>
  </si>
  <si>
    <t>521 001 03 04 01 2</t>
  </si>
  <si>
    <t xml:space="preserve">     шлам сернокислотного электролита</t>
  </si>
  <si>
    <t>524 001 00 00 01 2</t>
  </si>
  <si>
    <t>Щелочи аккумуляторные отработанные</t>
  </si>
  <si>
    <t>524 002 00 02 01 0</t>
  </si>
  <si>
    <t>Отходы щелочей и их смесей</t>
  </si>
  <si>
    <t>524 002 01 02 01 4</t>
  </si>
  <si>
    <t xml:space="preserve">     отходы гидроксида натрия с рН = 9,0 - 10,0</t>
  </si>
  <si>
    <t>524 002 01 02 01 3</t>
  </si>
  <si>
    <t xml:space="preserve">     отходы гидроксида натрия с рН = 10,1 - 11,5</t>
  </si>
  <si>
    <t>524 002 02 02 01 4</t>
  </si>
  <si>
    <t xml:space="preserve">     отходы гидроксида калия с рН = 9,0 - 10,0</t>
  </si>
  <si>
    <t>524 002 02 02 01 3</t>
  </si>
  <si>
    <t xml:space="preserve">     отходы гидроксида калия с рН = 10,1 - 11,5</t>
  </si>
  <si>
    <t>541 002 00 02 00 0</t>
  </si>
  <si>
    <t>Синтетические и минеральные масла отработанные</t>
  </si>
  <si>
    <t>541 002 01 02 03 3</t>
  </si>
  <si>
    <t xml:space="preserve">     масла моторные отработанные</t>
  </si>
  <si>
    <t>541 002 02 02 03 3</t>
  </si>
  <si>
    <t xml:space="preserve">     масла автомобильные отработанные</t>
  </si>
  <si>
    <t>541 002 03 02 03 3</t>
  </si>
  <si>
    <t xml:space="preserve">     масла дизельные отработанные</t>
  </si>
  <si>
    <t>541 002 04 02 03 3</t>
  </si>
  <si>
    <t xml:space="preserve">     масла авиационные отработанные</t>
  </si>
  <si>
    <t>541 002 05 02 03 3</t>
  </si>
  <si>
    <t xml:space="preserve">     масла индустриальные отработанные</t>
  </si>
  <si>
    <t>541 002 06 02 03 3</t>
  </si>
  <si>
    <t xml:space="preserve">     масла трансмиссионные отработанные</t>
  </si>
  <si>
    <t>541 002 07 02 03 3</t>
  </si>
  <si>
    <t xml:space="preserve">     масла трансформаторные отработанные, не содержащие галогены, полихлорированные дифенилы и терфенилы</t>
  </si>
  <si>
    <t>541 002 08 02 07 1</t>
  </si>
  <si>
    <t xml:space="preserve">     масла трансформаторные отработанные, содержащие полихлорированные дифенилы и терфенилы</t>
  </si>
  <si>
    <t>541 002 09 02 07 2</t>
  </si>
  <si>
    <t>* добавлен коэф.индексации на 2004 год 1.1</t>
  </si>
  <si>
    <t>Пыль древесная от шлифовки натуральной чистой древесины</t>
  </si>
  <si>
    <t>171 108 00 04 00 5</t>
  </si>
  <si>
    <t>Шлам древесный от шлифовки натуральной чистой древесины</t>
  </si>
  <si>
    <t>171 109 00 01 00 5</t>
  </si>
  <si>
    <t>Древесная шерсть</t>
  </si>
  <si>
    <t>171 120 00 01 00 5</t>
  </si>
  <si>
    <t>Древесные отходы из натуральной чистой древесины несортированные</t>
  </si>
  <si>
    <t>171 200 00 00 00 0</t>
  </si>
  <si>
    <t>Древесные отходы с пропиткой и покрытиями, не загрязненные опасными веществами</t>
  </si>
  <si>
    <t>171 201 00 01 00 0</t>
  </si>
  <si>
    <t>Отходы обработки фанеры, изделия из фанеры, потерявшие свои потребительские свойства, содержащие связующие смолы в количестве от 0,2% до 2,5% включительно</t>
  </si>
  <si>
    <t>171 201 01 01 01 4</t>
  </si>
  <si>
    <t xml:space="preserve">     обрезь фанеры, содержащей связующие смолы в количестве от 0,2% до 2,5% включительно</t>
  </si>
  <si>
    <t>171 201 02 01 01 4</t>
  </si>
  <si>
    <t xml:space="preserve">     брак фанерных заготовок, содержащих связующие смолы в количестве от 0,2% до 2,5% включительно</t>
  </si>
  <si>
    <t>171 202 00 01 00 0</t>
  </si>
  <si>
    <t>Отходы обработки древесно-стружечных и/или древесно-волокнистых плит, содержащие связующие смолы в количестве от 0,2% до 2,5% включительно</t>
  </si>
  <si>
    <t>171 202 01 01 01 4</t>
  </si>
  <si>
    <t xml:space="preserve">     опилки древесно-стружечных и/или древесно-волокнистых плит, содержащие связующие смолы в количестве от 0,2% до 2,5% включительно</t>
  </si>
  <si>
    <t>171 202 02 01 01 4</t>
  </si>
  <si>
    <t xml:space="preserve">     стружка древесно-стружечных и/или древесно-волокнистых плит, содержащая связующие смолы в количестве от 0,2% до 2,5% включительно</t>
  </si>
  <si>
    <t>171 202 03 01 01 4</t>
  </si>
  <si>
    <t xml:space="preserve">     обрезки, кусковые отходы древесно-стружечных и/или древесно-волокнистых плит, содержащих связующие смолы в количестве от 0,2% до 2,5% включительно</t>
  </si>
  <si>
    <t>171 202 04 01 01 4</t>
  </si>
  <si>
    <t xml:space="preserve">     древесно-стружечные и/или древесно-волокнистые плиты, содержащие связующие смолы в количестве от 0,2% до 2,5% включительно, некондиционные, брак</t>
  </si>
  <si>
    <t>171 202 05 11 01 4</t>
  </si>
  <si>
    <t xml:space="preserve">     остатки трансформаторных масел, не содержащих галогены, полихлорированные дифенилы и терфенилы и потерявших потребительские свойства</t>
  </si>
  <si>
    <t>541 003 08 02 07 1</t>
  </si>
  <si>
    <t xml:space="preserve">     остатки трансформаторных масел, содержащих полихлорированные дифенилы и терфенилы и потерявших потребительские свойства</t>
  </si>
  <si>
    <t>541 003 09 02 07 2</t>
  </si>
  <si>
    <t xml:space="preserve">     остатки трансформаторных масел, содержащих галогены и потерявших потребительские свойства</t>
  </si>
  <si>
    <t>541 003 10 02 07 1</t>
  </si>
  <si>
    <t xml:space="preserve">     остатки прочих масел, содержащих полихлорированные дифенилы и терфенилы и потерявших потребительские свойства</t>
  </si>
  <si>
    <t>541 003 11 02 03 3</t>
  </si>
  <si>
    <t xml:space="preserve">     остатки компрессорных масел, потерявших потребительские свойства</t>
  </si>
  <si>
    <t>541 003 12 02 03 3</t>
  </si>
  <si>
    <t xml:space="preserve">     остатки турбинных масел, потерявших потребительские свойства</t>
  </si>
  <si>
    <t>541 003 13 02 03 3</t>
  </si>
  <si>
    <t xml:space="preserve">     остатки гидравлических масел, не содержащих галогены и потерявших потребительские свойства</t>
  </si>
  <si>
    <t>541 003 14 02 07 2</t>
  </si>
  <si>
    <t xml:space="preserve">     остатки гидравлических масел, содержащих галогены и потерявших потребительские свойства</t>
  </si>
  <si>
    <t xml:space="preserve">     остатки смазочно-охлаждающих масел для механической обработки, потерявших потребительские свойства</t>
  </si>
  <si>
    <t>541 003 21 02 03 3</t>
  </si>
  <si>
    <t>171 207 01 01 01 4</t>
  </si>
  <si>
    <t xml:space="preserve">     отходы древесины, пропитанной 5-процентным раствором (NH4)2HPO4 (производство спичек)</t>
  </si>
  <si>
    <t>171 208 00 01 01 4</t>
  </si>
  <si>
    <t>Отходы древесины с масляной пропиткой</t>
  </si>
  <si>
    <t>171 220 00 01 01 4</t>
  </si>
  <si>
    <t>Древесные отходы с пропиткой и покрытиями несортированные</t>
  </si>
  <si>
    <t>171 300 00 00 00 0</t>
  </si>
  <si>
    <t>Опилки и стружки древесные, загрязненные преимущественно органическими веществами (минеральные масла, лаки, растворители)</t>
  </si>
  <si>
    <t>171 302 00 01 03 0</t>
  </si>
  <si>
    <t>Опилки и стружки древесные, загрязненные минеральными маслами</t>
  </si>
  <si>
    <t>171 303 00 01 03 0</t>
  </si>
  <si>
    <t>Опилки и стружки древесные, загрязненные бензином</t>
  </si>
  <si>
    <t>171 303 01 01 03 4</t>
  </si>
  <si>
    <t xml:space="preserve">     опилки древесные, загрязненные бензином (содержание бензина - менее 15%)</t>
  </si>
  <si>
    <t>171 303 01 04 03 3</t>
  </si>
  <si>
    <t xml:space="preserve">     опилки древесные, загрязненные бензином (содержание бензина - 15% и более)</t>
  </si>
  <si>
    <t>171 303 02 01 03 4</t>
  </si>
  <si>
    <t xml:space="preserve">     стружка древесная, загрязненная бензином (содержание бензина - менее 15%)</t>
  </si>
  <si>
    <t>171 303 02 04 03 3</t>
  </si>
  <si>
    <t xml:space="preserve">     стружка древесная, загрязненная бензином (содержание бензина - 15% и более)</t>
  </si>
  <si>
    <t>171 900 00 00 00 0</t>
  </si>
  <si>
    <t>Прочие отходы обработки и переработки древесины</t>
  </si>
  <si>
    <t>171 901 00 01 00 0</t>
  </si>
  <si>
    <t>Разнородные древесные отходы</t>
  </si>
  <si>
    <t>171 901 01 01 00 4</t>
  </si>
  <si>
    <t xml:space="preserve">     опилки разнородной древесины (например, содержащие опилки древесно-стружечных и/или древесно-волокнистых плит)</t>
  </si>
  <si>
    <t>171 901 02 01 00 4</t>
  </si>
  <si>
    <t>549 027 00 01 03 0</t>
  </si>
  <si>
    <t>Обтирочный материал, загрязненный нефтепродуктами</t>
  </si>
  <si>
    <t>549 027 01 01 03 4</t>
  </si>
  <si>
    <t xml:space="preserve">     обтирочный материал, загрязненный маслами (содержание масел менее 15%)</t>
  </si>
  <si>
    <t>549 027 01 01 03 3</t>
  </si>
  <si>
    <t xml:space="preserve">     обтирочный материал, загрязненный маслами (содержание масел 15% и более)</t>
  </si>
  <si>
    <t>549 030 00 00 00 0</t>
  </si>
  <si>
    <t>Отходы твердых производственных материалов, загрязненные нефтяными и минеральными жировыми продуктами</t>
  </si>
  <si>
    <t>549 030 01 04 03 4</t>
  </si>
  <si>
    <t xml:space="preserve">     окалина замасленная (содержание масла менее 15%)</t>
  </si>
  <si>
    <t>549 030 01 04 03 3</t>
  </si>
  <si>
    <t xml:space="preserve">     окалина замасленная (содержание масла 15% и более)</t>
  </si>
  <si>
    <t>549 030 02 01 03 4</t>
  </si>
  <si>
    <t xml:space="preserve">     пенька промасленная (содержание масла менее 15%)</t>
  </si>
  <si>
    <t>549 030 02 01 03 3</t>
  </si>
  <si>
    <t xml:space="preserve">     пенька промасленная (содержание масла 15% и более)</t>
  </si>
  <si>
    <t>549 030 03 01 03 4</t>
  </si>
  <si>
    <t xml:space="preserve">     сальниковая набивка асбесто-графитовая, промасленная (содержание масла менее 15%)</t>
  </si>
  <si>
    <t>549 030 03 01 03 3</t>
  </si>
  <si>
    <t xml:space="preserve">     сальниковая набивка асбесто-графитовая, промасленная (содержание масла 15% и более)</t>
  </si>
  <si>
    <t>553 001 00 02 07 0</t>
  </si>
  <si>
    <t>Отходы ацетона</t>
  </si>
  <si>
    <t>553 001 01 02 07 3</t>
  </si>
  <si>
    <t xml:space="preserve">     остатки ацетона, потерявшего потребительские свойства</t>
  </si>
  <si>
    <t>553 002 00 02 07 0</t>
  </si>
  <si>
    <t>Отходы этилацетата</t>
  </si>
  <si>
    <t>553 002 01 02 07 3</t>
  </si>
  <si>
    <t xml:space="preserve">     остатки этилацетата, потерявшего потребительские свойства</t>
  </si>
  <si>
    <t>553 003 00 02 07 0</t>
  </si>
  <si>
    <t>Отходы этиленгликоля</t>
  </si>
  <si>
    <t>553 004 01 02 07 3</t>
  </si>
  <si>
    <t xml:space="preserve">     остатки этиленгликоля, потерявшего потребительские свойства</t>
  </si>
  <si>
    <t>553 006 00 02 07 0</t>
  </si>
  <si>
    <t>Отходы бензола</t>
  </si>
  <si>
    <t>553 006 01 02 07 3</t>
  </si>
  <si>
    <t xml:space="preserve">     остатки бензола, потерявшего потребительские свойства</t>
  </si>
  <si>
    <t>553 010 00 02 07 0</t>
  </si>
  <si>
    <t>Отходы эфира диэтилового</t>
  </si>
  <si>
    <t>553 010 01 02 07 3</t>
  </si>
  <si>
    <t xml:space="preserve">     остатки диэтилового эфира, потерявшего потребительские свойства</t>
  </si>
  <si>
    <t>553 020 00 02 07 0</t>
  </si>
  <si>
    <t>Отходы пиридина</t>
  </si>
  <si>
    <t>553 020 01 02 07 2</t>
  </si>
  <si>
    <t xml:space="preserve">     остатки пиридина, потерявшего потребительские свойства</t>
  </si>
  <si>
    <t>553 021 00 02 15 0</t>
  </si>
  <si>
    <t>Отходы сероуглерода</t>
  </si>
  <si>
    <t>553 021 01 02 15 3</t>
  </si>
  <si>
    <t>Снятая изоляция</t>
  </si>
  <si>
    <t>Демонтаж стальных труб</t>
  </si>
  <si>
    <t xml:space="preserve">     отходы упаковочной бумаги незагрязненные</t>
  </si>
  <si>
    <t>187 102 02 01 00 5</t>
  </si>
  <si>
    <t xml:space="preserve">     отходы упаковочного картона незагрязненные</t>
  </si>
  <si>
    <t>187 102 03 01 00 5</t>
  </si>
  <si>
    <t xml:space="preserve">     отходы упаковочного гофрокартона незагрязненные</t>
  </si>
  <si>
    <t>187 103 00 01 00 5</t>
  </si>
  <si>
    <t>Отходы бумаги и картона от канцелярской деятельности и делопроизводства</t>
  </si>
  <si>
    <t>187 104 00 01 00 5</t>
  </si>
  <si>
    <t>Срыв бумаги и картона</t>
  </si>
  <si>
    <t>187 105 00 01 00 5</t>
  </si>
  <si>
    <t>Отходы печатной продукции (черно-белая печать)</t>
  </si>
  <si>
    <t>187 106 00 01 00 5</t>
  </si>
  <si>
    <t>Отходы печатной продукции (цветная печать)</t>
  </si>
  <si>
    <t>187 107 00 01 00 5</t>
  </si>
  <si>
    <t>Бумажные фильтры неиспользованные, брак</t>
  </si>
  <si>
    <t>187 199 00 01 00 0</t>
  </si>
  <si>
    <t>Прочие незагрязненные отходы бумаги и картона</t>
  </si>
  <si>
    <t>187 199 01 01 00 5</t>
  </si>
  <si>
    <t xml:space="preserve">     прочие отходы бумаги незагрязненные</t>
  </si>
  <si>
    <t>187 199 02 01 00 5</t>
  </si>
  <si>
    <t xml:space="preserve">     прочие отходы картона незагрязненные</t>
  </si>
  <si>
    <t>187 199 03 01 00 5</t>
  </si>
  <si>
    <t xml:space="preserve">     прочие отходы гофрокартона незагрязненные</t>
  </si>
  <si>
    <t>187 200 00 00 00 0</t>
  </si>
  <si>
    <t>Отходы бумаги и картона с пропиткой и покрытиями</t>
  </si>
  <si>
    <t>187 201 00 01 00 0</t>
  </si>
  <si>
    <t>Отходы бумаги и картона с синтетическим покрытием</t>
  </si>
  <si>
    <t>187 201 01 01 01 4</t>
  </si>
  <si>
    <t xml:space="preserve">     отходы бумаги с нанесенным лаком</t>
  </si>
  <si>
    <t>187 201 02 01 01 4</t>
  </si>
  <si>
    <t xml:space="preserve">     отходы бумажной клеевой ленты</t>
  </si>
  <si>
    <t>Отходы жесткого пенопласта (исключая поливинилхлоридный)</t>
  </si>
  <si>
    <t>571 013 00 13 00 5</t>
  </si>
  <si>
    <t>Шланги пластмассовые, потерявшие потребительские свойства</t>
  </si>
  <si>
    <t>571 015 00 01 00 4</t>
  </si>
  <si>
    <t>Отходы фото - и кинопленки, рентгеновской пленки</t>
  </si>
  <si>
    <t>Отходы затвердевшего поливинилхлорида и пенопласта на его базе</t>
  </si>
  <si>
    <t>571 017 00 01 00 5</t>
  </si>
  <si>
    <t>Отходы затвердевших полиакрилатов, поликарбонатов, органического стекла</t>
  </si>
  <si>
    <t>571 018 00 13 00 5</t>
  </si>
  <si>
    <t>Пластмассовая незагрязненная тара, потерявшая потребительские свойства</t>
  </si>
  <si>
    <t>571 019 00 01 00 5</t>
  </si>
  <si>
    <t xml:space="preserve">     золошлаки от сжигания углей (Березовский)</t>
  </si>
  <si>
    <t>313 006 00 11 99 5</t>
  </si>
  <si>
    <t>Зола древесная и соломенная</t>
  </si>
  <si>
    <t>314 001 00 08 00 4</t>
  </si>
  <si>
    <t>Горновой песок литейного производства</t>
  </si>
  <si>
    <t>314 002 00 08 00 4</t>
  </si>
  <si>
    <t>Отходы песка очистных и пескоструйных устройств (в металлургии)</t>
  </si>
  <si>
    <t>314 003 00 11 00 4</t>
  </si>
  <si>
    <t>Абразивная пыль и порошок от шлифования черных металлов (с содержанием металла менее 50%)</t>
  </si>
  <si>
    <t>314 006 00 01 00 0</t>
  </si>
  <si>
    <t>Отходы керамзита</t>
  </si>
  <si>
    <t>314 006 01 11 00 4</t>
  </si>
  <si>
    <t xml:space="preserve">     пыль керамзитовая</t>
  </si>
  <si>
    <t>314 006 02 01 99 5</t>
  </si>
  <si>
    <t xml:space="preserve">     отходы керамзита в кусковой форме</t>
  </si>
  <si>
    <t>314 007 00 01 00 0</t>
  </si>
  <si>
    <t>Отходы керамики</t>
  </si>
  <si>
    <t>314 007 01 11 00 4</t>
  </si>
  <si>
    <t xml:space="preserve">     пыль керамическая</t>
  </si>
  <si>
    <t xml:space="preserve">     отходы керамики в кусковой форме</t>
  </si>
  <si>
    <t>314 007 03 01 99 5</t>
  </si>
  <si>
    <t xml:space="preserve">     керамические изделия, потерявшие потребительские свойства</t>
  </si>
  <si>
    <t>314 008 00 01 00 0</t>
  </si>
  <si>
    <t>Стеклянные отходы</t>
  </si>
  <si>
    <t>314 008 01 11 00 4</t>
  </si>
  <si>
    <t xml:space="preserve">     пыль стеклянная</t>
  </si>
  <si>
    <t>314 008 02 01 99 5</t>
  </si>
  <si>
    <t xml:space="preserve">     стеклянный бой незагрязненный (исключая бой стекла электронно-лучевых трубок и люминесцентных ламп)</t>
  </si>
  <si>
    <t>314 009 00 01 00 0</t>
  </si>
  <si>
    <t>Отходы строительного щебня</t>
  </si>
  <si>
    <t>314 009 01 11 00 4</t>
  </si>
  <si>
    <t xml:space="preserve">     пыль щебеночная</t>
  </si>
  <si>
    <t>314 009 02 01 99 5</t>
  </si>
  <si>
    <t xml:space="preserve">     строительный щебень, потерявший потребительские свойства</t>
  </si>
  <si>
    <t>314 010 00 01 99 5</t>
  </si>
  <si>
    <t>Лом дорожного полотна автомобильных дорог (исключая битум и асфальтовые покрытия)</t>
  </si>
  <si>
    <t>314 011 00 08 99 5</t>
  </si>
  <si>
    <t>571 039 00 01 00 5</t>
  </si>
  <si>
    <t>Отходы полиэтилентерефталата (в том числе пленки на его базе)</t>
  </si>
  <si>
    <t>571 099 00 01 00 4</t>
  </si>
  <si>
    <t xml:space="preserve">     тара и упаковка из стали незагрязненная, потерявшая потребительские свойства</t>
  </si>
  <si>
    <t>351 201 05 01 99 5</t>
  </si>
  <si>
    <t xml:space="preserve">     провод стальной незагрязненный, потерявший потребительские свойства</t>
  </si>
  <si>
    <t>351 201 11 01 00 4</t>
  </si>
  <si>
    <t xml:space="preserve">     отходы, содержащие сталь (в том числе стальную пыль), несортированные</t>
  </si>
  <si>
    <t>351 201 12 01 99 5</t>
  </si>
  <si>
    <t xml:space="preserve">     отходы, содержащие сталь в кусковой форме</t>
  </si>
  <si>
    <t>351 201 14 01 99 5</t>
  </si>
  <si>
    <t xml:space="preserve">     отходы, содержащие листовой прокат стали</t>
  </si>
  <si>
    <t>351 201 15 08 99 5</t>
  </si>
  <si>
    <t xml:space="preserve">     опилки стальные незагрязненные</t>
  </si>
  <si>
    <t>351 201 16 11 00 4</t>
  </si>
  <si>
    <t xml:space="preserve">     пыль стальная незагрязненная</t>
  </si>
  <si>
    <t>351 201 18 01 99 5</t>
  </si>
  <si>
    <t xml:space="preserve">     скрап стальной незагрязненный</t>
  </si>
  <si>
    <t>351 201 20 01 99 5</t>
  </si>
  <si>
    <t xml:space="preserve">     стружка стальная незагрязненная</t>
  </si>
  <si>
    <t>351 202 00 01 00 0</t>
  </si>
  <si>
    <t>Лом и отходы, содержащие углеродистую сталь</t>
  </si>
  <si>
    <t>351 202 01 01 99 5</t>
  </si>
  <si>
    <t xml:space="preserve">     лом стали углеродистых марок несортированный</t>
  </si>
  <si>
    <t>351 202 02 01 99 5</t>
  </si>
  <si>
    <t xml:space="preserve">     лом стали углеродистых марок в кусковой форме незагрязненный</t>
  </si>
  <si>
    <t>351 202 03 13 99 5</t>
  </si>
  <si>
    <t xml:space="preserve">     тара и упаковка из стали углеродистых марок незагрязненная, потерявшая потребительские свойства</t>
  </si>
  <si>
    <t>351 202 11 01 00 4</t>
  </si>
  <si>
    <t xml:space="preserve">     отходы, содержащие сталь углеродистых марок (в том числе стальную пыль), несортированные</t>
  </si>
  <si>
    <t>351 202 12 01 99 5</t>
  </si>
  <si>
    <t xml:space="preserve">     отходы, содержащие сталь углеродистых марок в кусковой форме</t>
  </si>
  <si>
    <t>351 202 14 01 99 5</t>
  </si>
  <si>
    <t xml:space="preserve">     отходы, содержащие листовой прокат стали углеродистых марок</t>
  </si>
  <si>
    <t>351 202 15 08 99 5</t>
  </si>
  <si>
    <t xml:space="preserve">     опилки стали углеродистых марок незагрязненные</t>
  </si>
  <si>
    <t>351 202 16 11 00 4</t>
  </si>
  <si>
    <t>Отходы лесосечные (захоронение в траншее)</t>
  </si>
  <si>
    <t>581 001 00 01 00 0</t>
  </si>
  <si>
    <t>Отходы полиамидного волокна и нитей</t>
  </si>
  <si>
    <t>581 001 11 01 99 5</t>
  </si>
  <si>
    <t xml:space="preserve">     пережженные поликапроамидные слитки, жилка, щетина</t>
  </si>
  <si>
    <t>581 002 00 01 99 5</t>
  </si>
  <si>
    <t>Отходы полиэфирного волокна и нитей</t>
  </si>
  <si>
    <t>581 003 00 01 99 5</t>
  </si>
  <si>
    <t>Отходы полиакрилового волокна и нитей</t>
  </si>
  <si>
    <t>581 004 00 01 99 5</t>
  </si>
  <si>
    <t>Отходы целлюлозного волокна</t>
  </si>
  <si>
    <t>581 005 00 01 99 5</t>
  </si>
  <si>
    <t>581 006 00 01 00 0</t>
  </si>
  <si>
    <t>Отходы растительного волокна (включая очесы, прядильные отходы и расщипанное сырье)</t>
  </si>
  <si>
    <t>581 006 01 12 00 5</t>
  </si>
  <si>
    <t xml:space="preserve">     пух трепальный от льняной пряжи</t>
  </si>
  <si>
    <t>581 006 02 12 00 5</t>
  </si>
  <si>
    <t xml:space="preserve">     путанка льняной пряжи и нитей</t>
  </si>
  <si>
    <t>581 006 03 01 00 5</t>
  </si>
  <si>
    <t xml:space="preserve">     костра льняная</t>
  </si>
  <si>
    <t>581 006 11 11 00 4</t>
  </si>
  <si>
    <t xml:space="preserve">     пыль хлопковая</t>
  </si>
  <si>
    <t>Бытовые отходы</t>
  </si>
  <si>
    <t>Кол-во отходов, т</t>
  </si>
  <si>
    <t>Наименование отходов</t>
  </si>
  <si>
    <t>Норма образования отходов, %</t>
  </si>
  <si>
    <t>Остатки и огарки сварочных электродов</t>
  </si>
  <si>
    <t>Отходы лакокрасочных средств</t>
  </si>
  <si>
    <t>Всего</t>
  </si>
  <si>
    <t>Отходы изолированных проводов и кабелей</t>
  </si>
  <si>
    <t>Цемент</t>
  </si>
  <si>
    <t>Строительный песок и грунт</t>
  </si>
  <si>
    <t>Щебень</t>
  </si>
  <si>
    <t>Бетон</t>
  </si>
  <si>
    <t>Битумная мастика</t>
  </si>
  <si>
    <t>Наименование отхода</t>
  </si>
  <si>
    <t>Норматив платы за размещение 1 т отходов, руб.</t>
  </si>
  <si>
    <t>Строительные отходы</t>
  </si>
  <si>
    <t>5 класс опасности</t>
  </si>
  <si>
    <t>4 класс опасности</t>
  </si>
  <si>
    <t>Количество, т</t>
  </si>
  <si>
    <t>Отходы</t>
  </si>
  <si>
    <t>Отходы стальных конструкций (лом черных металлов)</t>
  </si>
  <si>
    <t>Отходы стекловолокна</t>
  </si>
  <si>
    <t>Отходы полиэтилена в виде пленки</t>
  </si>
  <si>
    <t>Бой строительного кирпича</t>
  </si>
  <si>
    <t>Строительные отходы (5 класс)</t>
  </si>
  <si>
    <t>Строительные и бытовые отходы (4 класс)</t>
  </si>
  <si>
    <t>Отходы рубероида</t>
  </si>
  <si>
    <t>Асфальтобетонная смесь</t>
  </si>
  <si>
    <t>351 201 01 01 99 5</t>
  </si>
  <si>
    <t>Лом стальной несортированный</t>
  </si>
  <si>
    <t>171 105 01 01 00 5</t>
  </si>
  <si>
    <t>Отходы деревянных конструкций</t>
  </si>
  <si>
    <t>Лаки, краски старые затвердевшие</t>
  </si>
  <si>
    <t>555 000 00 01 99 4</t>
  </si>
  <si>
    <t>название по фед.каталогу</t>
  </si>
  <si>
    <t>Обрезь натуральной чистой древесины</t>
  </si>
  <si>
    <t>351 216 01 01 99 5</t>
  </si>
  <si>
    <t>Остатки и огарки стальных сварочных электродов</t>
  </si>
  <si>
    <t>314 014 04 01 99 5</t>
  </si>
  <si>
    <t>187 204 01 01 01 4</t>
  </si>
  <si>
    <t>Битум</t>
  </si>
  <si>
    <t>Общее количество отходов: (в выводы)</t>
  </si>
  <si>
    <t>Количество отходов, вывозимых на полигон отходов (в текст)</t>
  </si>
  <si>
    <t>Отходы стальных труб (лом черных металлов)</t>
  </si>
  <si>
    <t>полигон</t>
  </si>
  <si>
    <t>цветмет</t>
  </si>
  <si>
    <t>чермет</t>
  </si>
  <si>
    <t xml:space="preserve">Таблица отходов </t>
  </si>
  <si>
    <t>ЯНАО</t>
  </si>
  <si>
    <t>Удельная санитарная норма образования бытовых отходов на промышленных предприятиях на одного человека</t>
  </si>
  <si>
    <t>Среднесписочная численность работающих, чел</t>
  </si>
  <si>
    <t>Продолжительность строительства, мес</t>
  </si>
  <si>
    <r>
      <t>Средняя плотность отходов, т/м</t>
    </r>
    <r>
      <rPr>
        <vertAlign val="superscript"/>
        <sz val="12"/>
        <rFont val="Times New Roman"/>
        <family val="1"/>
      </rPr>
      <t>3</t>
    </r>
  </si>
  <si>
    <t>Количество отходов, т</t>
  </si>
  <si>
    <t>Количество исходных материалов, т</t>
  </si>
  <si>
    <t>Класс опасности из фед.кода</t>
  </si>
  <si>
    <t>Куда утилизируют отход</t>
  </si>
  <si>
    <t>Всего на полигон (сумма из таблицы):</t>
  </si>
  <si>
    <t>Всего на полигон (проверка сумма здесь):</t>
  </si>
  <si>
    <t>Рассчитанный лимит, т</t>
  </si>
  <si>
    <t>Плата за размещение отходов</t>
  </si>
  <si>
    <t>Россия</t>
  </si>
  <si>
    <t>Отходы (мусор) от уборки территории и помещений учебно-воспитательных учреждений</t>
  </si>
  <si>
    <t>912 014 00 01 00 5</t>
  </si>
  <si>
    <t>Отходы кухонь и предприятий общественного питания</t>
  </si>
  <si>
    <t>912 010 01 00 00 5</t>
  </si>
  <si>
    <t xml:space="preserve">     пищевые отходы кухонь и организаций общественного питания несортированные</t>
  </si>
  <si>
    <t>912 011 00 01 00 5</t>
  </si>
  <si>
    <t>Отходы (мусор) от уборки территории и помещений объектов оптово-розничной торговли продовольственными товарами</t>
  </si>
  <si>
    <t>912 012 00 01 00 5</t>
  </si>
  <si>
    <t>Отходы (мусор) от уборки территории и помещений объектов оптово-розничной торговли промышленными товарами</t>
  </si>
  <si>
    <t>912 013 00 01 00 5</t>
  </si>
  <si>
    <t>314 043 00 01 00 0</t>
  </si>
  <si>
    <t>Отходы абразивных материалов и инструментов</t>
  </si>
  <si>
    <t>314 043 01 01 99 5</t>
  </si>
  <si>
    <t xml:space="preserve">     брак заготовок абразивных кругов</t>
  </si>
  <si>
    <t>314 043 02 01 99 5</t>
  </si>
  <si>
    <t xml:space="preserve">     абразивные круги отработанные, лом отработанных абразивных кругов</t>
  </si>
  <si>
    <t>314 043 03 01 99 5</t>
  </si>
  <si>
    <t xml:space="preserve">     шкурка шлифовальная отработанная</t>
  </si>
  <si>
    <t>314 043 04 11 00 4</t>
  </si>
  <si>
    <t xml:space="preserve">     отходы абразивных материалов в виде пыли и порошка</t>
  </si>
  <si>
    <t>314 048 00 01 99 4</t>
  </si>
  <si>
    <t>Шлак сварочный</t>
  </si>
  <si>
    <t>314 050 00 01 99 5</t>
  </si>
  <si>
    <t>Накипь котельная</t>
  </si>
  <si>
    <t>314 053 00 11 00 0</t>
  </si>
  <si>
    <t>Отходы кокса</t>
  </si>
  <si>
    <t>314 053 01 11 00 4</t>
  </si>
  <si>
    <t xml:space="preserve">     пыль коксовая</t>
  </si>
  <si>
    <t>314 053 02 08 00 5</t>
  </si>
  <si>
    <t xml:space="preserve">     мелочь коксовая с размером частиц не более 5 мм (отсев)</t>
  </si>
  <si>
    <t>314 055 00 01 00 0</t>
  </si>
  <si>
    <t>Отходы цемента</t>
  </si>
  <si>
    <t>314 055 01 11 00 3</t>
  </si>
  <si>
    <t xml:space="preserve">     пыль цементная</t>
  </si>
  <si>
    <t>314 055 02 01 99 5</t>
  </si>
  <si>
    <t xml:space="preserve">     отходы цемента в кусковой форме</t>
  </si>
  <si>
    <t>314 060 00 01 00 0</t>
  </si>
  <si>
    <t>Отходы глазури (эмали)</t>
  </si>
  <si>
    <t>314 060 01 11 00 4</t>
  </si>
  <si>
    <t xml:space="preserve">     пыль глазури (эмали)</t>
  </si>
  <si>
    <t>314 700 00 00 00 0</t>
  </si>
  <si>
    <t>Фильтровочные и поглотительные отработанные массы, не загрязненные опасными веществами</t>
  </si>
  <si>
    <t>314 703 00 01 00 0</t>
  </si>
  <si>
    <t>Цеолит отработанный, не загрязненный опасными веществами</t>
  </si>
  <si>
    <t>314 703 01 01 99 5</t>
  </si>
  <si>
    <t xml:space="preserve">     цеолит отработанный при осушке воздуха и газов</t>
  </si>
  <si>
    <t>314 704 00 01 00 0</t>
  </si>
  <si>
    <t>Алюмогель отработанный, не загрязненный опасными веществами</t>
  </si>
  <si>
    <t>314 704 01 01 99 5</t>
  </si>
  <si>
    <t xml:space="preserve">     алюмогель, отработанный при осушке воздуха и газов</t>
  </si>
  <si>
    <t>314 705 00 01 00 0</t>
  </si>
  <si>
    <t>Силикагель отработанный, не загрязненный опасными веществами</t>
  </si>
  <si>
    <t>314 705 01 01 99 5</t>
  </si>
  <si>
    <t xml:space="preserve">     уголь активированный отработанный, загрязненный минеральными маслами (содержание масла - 15% и более)</t>
  </si>
  <si>
    <t>314 802 00 00 00 0</t>
  </si>
  <si>
    <t>Угольные фильтры отработанные, загрязненные опасными веществами</t>
  </si>
  <si>
    <t>314 802 02 01 03 4</t>
  </si>
  <si>
    <t xml:space="preserve">     угольные фильтры отработанные, загрязненные минеральными маслами (содержание масла - менее 15%)</t>
  </si>
  <si>
    <t>314 802 02 01 03 3</t>
  </si>
  <si>
    <t xml:space="preserve">     угольные фильтры отработанные, загрязненные минеральными маслами (содержание масла - 15% и более)</t>
  </si>
  <si>
    <t>314 803 00 00 00 0</t>
  </si>
  <si>
    <t>Коксовые массы отработанные, загрязненные опасными веществами</t>
  </si>
  <si>
    <t>314 803 02 01 03 4</t>
  </si>
  <si>
    <t xml:space="preserve">     коксовые массы отработанные, загрязненные минеральными маслами (содержание масла - менее 15%)</t>
  </si>
  <si>
    <t>314 803 02 01 03 3</t>
  </si>
  <si>
    <t xml:space="preserve">     коксовые массы отработанные, загрязненные минеральными маслами (содержание масла - 15% и более)</t>
  </si>
  <si>
    <t>316 023 00 04 00 0</t>
  </si>
  <si>
    <t>Шлам карбоната кальция</t>
  </si>
  <si>
    <t>316 023 02 04 99 5</t>
  </si>
  <si>
    <t xml:space="preserve">     известковый шлам при очистке свекловичного сока в сахарном производстве</t>
  </si>
  <si>
    <t>316 035 00 04 99 5</t>
  </si>
  <si>
    <t>Шлам земляной от промывки овощей (свеклы, картофеля и т.д.)</t>
  </si>
  <si>
    <t>316 044 00 04 00 0</t>
  </si>
  <si>
    <t>Шлам асбестовый</t>
  </si>
  <si>
    <t>316 044 01 04 00 4</t>
  </si>
  <si>
    <t xml:space="preserve">     шлам асбестовый, не загрязненный опасными веществами</t>
  </si>
  <si>
    <t>316 060 00 04 00 0</t>
  </si>
  <si>
    <t>Шлам минеральный от газоочистки</t>
  </si>
  <si>
    <t>316 060 02 04 99 5</t>
  </si>
  <si>
    <t xml:space="preserve">     шлам минеральный от газоочистки производства кремния</t>
  </si>
  <si>
    <t>316 060 03 04 01 3</t>
  </si>
  <si>
    <t xml:space="preserve">     шлам минеральный от газоочистки производства алюминия</t>
  </si>
  <si>
    <t>351 001 00 01 00 0</t>
  </si>
  <si>
    <t>Лом и отходы металлокерамики с черными металлами</t>
  </si>
  <si>
    <t>351 001 01 01 99 5</t>
  </si>
  <si>
    <t xml:space="preserve">     свечи зажигания автомобильные отработанные</t>
  </si>
  <si>
    <t>351 100 00 01 00 0</t>
  </si>
  <si>
    <t>Лом и отходы, содержащие чугун</t>
  </si>
  <si>
    <t>351 101 00 01 00 0</t>
  </si>
  <si>
    <t>351 101 01 01 99 5</t>
  </si>
  <si>
    <t xml:space="preserve">     лом чугунный несортированный</t>
  </si>
  <si>
    <t>351 101 02 01 99 5</t>
  </si>
  <si>
    <t xml:space="preserve">     лом чугунный в кусковой форме</t>
  </si>
  <si>
    <t>351 101 03 13 99 5</t>
  </si>
  <si>
    <t xml:space="preserve">     тара и упаковка чугунная незагрязненная, потерявшая потребительские свойства</t>
  </si>
  <si>
    <t>351 101 11 01 00 4</t>
  </si>
  <si>
    <t xml:space="preserve">     отходы, содержащие чугун (в том числе чугунную пыль), несортированные</t>
  </si>
  <si>
    <t>351 101 12 01 99 5</t>
  </si>
  <si>
    <t xml:space="preserve">     отходы, содержащие чугун в кусковой форме</t>
  </si>
  <si>
    <t>351 101 15 08 99 5</t>
  </si>
  <si>
    <t xml:space="preserve">     опилки чугунные незагрязненные</t>
  </si>
  <si>
    <t>351 101 16 11 00 4</t>
  </si>
  <si>
    <t xml:space="preserve">     пыль чугунная незагрязненная</t>
  </si>
  <si>
    <t>351 101 18 01 99 5</t>
  </si>
  <si>
    <t xml:space="preserve">     скрап чугунный незагрязненный</t>
  </si>
  <si>
    <t>351 101 20 01 99 5</t>
  </si>
  <si>
    <t xml:space="preserve">     стружка чугунная незагрязненная</t>
  </si>
  <si>
    <t>351 200 00 01 00 0</t>
  </si>
  <si>
    <t>Лом и отходы, содержащие сталь</t>
  </si>
  <si>
    <t>351 201 00 01 00 0</t>
  </si>
  <si>
    <t xml:space="preserve">     опилки медные незагрязненные</t>
  </si>
  <si>
    <t>353 103 18 01 01 3</t>
  </si>
  <si>
    <t xml:space="preserve">     скрап медный незагрязненный</t>
  </si>
  <si>
    <t>353 103 20 01 01 3</t>
  </si>
  <si>
    <t xml:space="preserve">     стружка медная незагрязненная</t>
  </si>
  <si>
    <t>353 104 00 01 01 0</t>
  </si>
  <si>
    <t>Лом и отходы, содержащие цинк</t>
  </si>
  <si>
    <t>353 104 01 01 01 3</t>
  </si>
  <si>
    <t xml:space="preserve">     лом цинка несортированный</t>
  </si>
  <si>
    <t>353 104 02 01 01 3</t>
  </si>
  <si>
    <t xml:space="preserve">     лом цинка в кусковой форме незагрязненный</t>
  </si>
  <si>
    <t>353 104 11 01 01 3</t>
  </si>
  <si>
    <t xml:space="preserve">     отходы, содержащие цинк, несортированные</t>
  </si>
  <si>
    <t>353 104 12 01 01 3</t>
  </si>
  <si>
    <t xml:space="preserve">     отходы, содержащие цинк в кусковой форме</t>
  </si>
  <si>
    <t>353 104 14 01 01 3</t>
  </si>
  <si>
    <t xml:space="preserve">     отходы, содержащие листовой прокат цинка</t>
  </si>
  <si>
    <t>353 104 15 08 01 3</t>
  </si>
  <si>
    <t xml:space="preserve">     опилки цинковые незагрязненные</t>
  </si>
  <si>
    <t>353 104 18 01 01 3</t>
  </si>
  <si>
    <t xml:space="preserve">     скрап цинковый незагрязненный</t>
  </si>
  <si>
    <t>353 104 20 01 01 3</t>
  </si>
  <si>
    <t>Лом черных и цветных металлов</t>
  </si>
  <si>
    <t>Лом черных металлов</t>
  </si>
  <si>
    <t>Лом цветных металлов</t>
  </si>
  <si>
    <t>траншея</t>
  </si>
  <si>
    <t xml:space="preserve">     отходы мучки овсяной</t>
  </si>
  <si>
    <t>111 111 02 11 99 5</t>
  </si>
  <si>
    <t xml:space="preserve">     отходы мучки гречневой</t>
  </si>
  <si>
    <t>111 111 03 11 99 5</t>
  </si>
  <si>
    <t xml:space="preserve">     отходы мучки рисовой</t>
  </si>
  <si>
    <t>111 111 04 11 99 5</t>
  </si>
  <si>
    <t xml:space="preserve">     отходы мучки просяной</t>
  </si>
  <si>
    <t>111 111 05 11 99 5</t>
  </si>
  <si>
    <t xml:space="preserve">     отходы мучки ячменной</t>
  </si>
  <si>
    <t>111 111 06 11 99 5</t>
  </si>
  <si>
    <t xml:space="preserve">     технологические потери муки пшеничной</t>
  </si>
  <si>
    <t>111 111 07 11 99 5</t>
  </si>
  <si>
    <t xml:space="preserve">     технологические потери муки ржаной</t>
  </si>
  <si>
    <t>111 112 00 08 00 0</t>
  </si>
  <si>
    <t>Отходы дробленки и сечки зерновых культур</t>
  </si>
  <si>
    <t>111 112 01 08 99 5</t>
  </si>
  <si>
    <t xml:space="preserve">     отходы дробленки и сечки овсяной</t>
  </si>
  <si>
    <t>111 112 02 08 99 5</t>
  </si>
  <si>
    <t xml:space="preserve">     отходы дробленки и сечки гречневой</t>
  </si>
  <si>
    <t>111 112 03 08 99 5</t>
  </si>
  <si>
    <t xml:space="preserve">     отходы дробленки и сечки рисовой</t>
  </si>
  <si>
    <t>111 112 04 08 99 5</t>
  </si>
  <si>
    <t xml:space="preserve">     отходы дробленки и сечки просяной</t>
  </si>
  <si>
    <t>111 112 05 08 99 5</t>
  </si>
  <si>
    <t xml:space="preserve">     отходы дробленки и сечки ячменной</t>
  </si>
  <si>
    <t>111 113 00 08 99 5</t>
  </si>
  <si>
    <t>Отходы отрубей и высевок (пшеничных и ржаных)</t>
  </si>
  <si>
    <t>111 121 00 00 99 5</t>
  </si>
  <si>
    <t>Мезга крупяная (производство пищевых концентратов)</t>
  </si>
  <si>
    <t>111 131 00 00 99 5</t>
  </si>
  <si>
    <t>Отходы теста</t>
  </si>
  <si>
    <t>111 132 00 01 99 5</t>
  </si>
  <si>
    <t>Хлебная крошка</t>
  </si>
  <si>
    <t>111 200 00 00 00 0</t>
  </si>
  <si>
    <t>Отходы растениеводства, парникового хозяйства</t>
  </si>
  <si>
    <t>111 201 00 01 99 5</t>
  </si>
  <si>
    <t>Ботва от корнеплодов, другие подобные растительные остатки при выращивании овощей</t>
  </si>
  <si>
    <t>111 202 00 01 99 5</t>
  </si>
  <si>
    <t>Ботва от корнеплодов, другие подобные растительные остатки при выращивании овощей, загрязненные землей</t>
  </si>
  <si>
    <t>111 203 00 01 99 5</t>
  </si>
  <si>
    <t>Отходы тростника при выращивании грибов</t>
  </si>
  <si>
    <t>111 300 00 00 00 0</t>
  </si>
  <si>
    <t>Отходы от переработки овощей и фруктов</t>
  </si>
  <si>
    <t>111 301 00 01 00 0</t>
  </si>
  <si>
    <t>Бой свеклы</t>
  </si>
  <si>
    <t>111 301 01 01 99 5</t>
  </si>
  <si>
    <t xml:space="preserve">     свекловичные хвосты</t>
  </si>
  <si>
    <t>111 302 00 01 99 5</t>
  </si>
  <si>
    <t>Жом свекловичный</t>
  </si>
  <si>
    <t>111 303 00 01 99 5</t>
  </si>
  <si>
    <t>Очистки овощного сырья</t>
  </si>
  <si>
    <t>111 303 01 01 99 5</t>
  </si>
  <si>
    <t xml:space="preserve">     очистки морковные</t>
  </si>
  <si>
    <t>111 304 00 00 00 0</t>
  </si>
  <si>
    <t>Выжимки овощные</t>
  </si>
  <si>
    <t>111 304 01 03 99 5</t>
  </si>
  <si>
    <t xml:space="preserve">     шкурки и семена томатные</t>
  </si>
  <si>
    <t>111 315 00 00 99 5</t>
  </si>
  <si>
    <t>Мезга картофельная</t>
  </si>
  <si>
    <t>111 317 00 00 99 5</t>
  </si>
  <si>
    <t>Отходы крахмальной патоки</t>
  </si>
  <si>
    <t>111 321 00 00 00 0</t>
  </si>
  <si>
    <t>Выжимки фруктовые и ягодные</t>
  </si>
  <si>
    <t>111 321 01 01 99 5</t>
  </si>
  <si>
    <t xml:space="preserve">     выжимки яблочные</t>
  </si>
  <si>
    <t>111 325 00 01 99 5</t>
  </si>
  <si>
    <t>Косточки плодовые</t>
  </si>
  <si>
    <t>111 400 00 00 00 0</t>
  </si>
  <si>
    <t>Отходы пивоваренного, спиртового и ликероводочного производства</t>
  </si>
  <si>
    <t>111 401 00 01 99 5</t>
  </si>
  <si>
    <t>Солодовые ростки</t>
  </si>
  <si>
    <t>111 402 00 11 99 4</t>
  </si>
  <si>
    <t>Пыль солодовая</t>
  </si>
  <si>
    <t>111 403 00 01 99 5</t>
  </si>
  <si>
    <t>Дробина солодовая (пивная)</t>
  </si>
  <si>
    <t>111 404 00 01 99 5</t>
  </si>
  <si>
    <t>Дробина хмелевая</t>
  </si>
  <si>
    <t>114 001 00 01 00 0</t>
  </si>
  <si>
    <t>351 205 15 08 99 5</t>
  </si>
  <si>
    <t xml:space="preserve">     опилки луженой стали незагрязненные</t>
  </si>
  <si>
    <t>351 205 16 11 00 4</t>
  </si>
  <si>
    <t xml:space="preserve">     пыль луженой стали незагрязненная</t>
  </si>
  <si>
    <t>351 205 18 01 99 5</t>
  </si>
  <si>
    <t xml:space="preserve">     скрап луженой стали незагрязненный</t>
  </si>
  <si>
    <t>351 205 20 01 99 5</t>
  </si>
  <si>
    <t xml:space="preserve">     стружка луженой стали незагрязненная</t>
  </si>
  <si>
    <t>351 216 00 01 00 0</t>
  </si>
  <si>
    <t>Отходы стальных электродов</t>
  </si>
  <si>
    <t xml:space="preserve">     остатки и огарки стальных сварочных электродов</t>
  </si>
  <si>
    <t>351 300 00 01 00 0</t>
  </si>
  <si>
    <t>Лом и отходы, содержащие несортированные черные металлы</t>
  </si>
  <si>
    <t>351 301 00 01 99 5</t>
  </si>
  <si>
    <t>Лом черных металлов несортированный</t>
  </si>
  <si>
    <t>351 302 00 01 99 5</t>
  </si>
  <si>
    <t>Лом черных металлов в кусковой форме незагрязненный</t>
  </si>
  <si>
    <t>351 303 00 13 00 0</t>
  </si>
  <si>
    <t>Тара и упаковка из черных металлов, незагрязненная, потерявшая потребительские свойства</t>
  </si>
  <si>
    <t>351 303 01 13 99 5</t>
  </si>
  <si>
    <t xml:space="preserve">     железные бочки, потерявшие потребительские свойства</t>
  </si>
  <si>
    <t>351 311 00 01 00 4</t>
  </si>
  <si>
    <t>Отходы, содержащие черные металлы (в том числе чугунную и/или стальную пыль), несортированные</t>
  </si>
  <si>
    <t>351 312 00 01 99 5</t>
  </si>
  <si>
    <t>Отходы, содержащие черные металлы в кусковой форме</t>
  </si>
  <si>
    <t>351 315 00 08 99 5</t>
  </si>
  <si>
    <t>Опилки черных металлов незагрязненные</t>
  </si>
  <si>
    <t>1) См. Сборник удельных показателей образования отходов производства и потребления, М, 1999 г.</t>
  </si>
  <si>
    <t>2) Из таблиц (стр.102) "Сборник нормативно-методических документов по обращению с отходами производства и потребления Часть 1, ТГУ, 1999 г.</t>
  </si>
  <si>
    <t>таб.3.7</t>
  </si>
  <si>
    <t>Нормы трудноустранимых отходов и потерь материалов</t>
  </si>
  <si>
    <t>Безвозвратные отходы (условно принятые)</t>
  </si>
  <si>
    <t>Наименование</t>
  </si>
  <si>
    <t>% отхода</t>
  </si>
  <si>
    <t>Бетон товарный при укладке:</t>
  </si>
  <si>
    <t>Отходы гидроизоляционного материала</t>
  </si>
  <si>
    <t xml:space="preserve"> - в бетонные конструкции</t>
  </si>
  <si>
    <t>Огарки электродов (для АК "Транснефть")</t>
  </si>
  <si>
    <t xml:space="preserve"> - в железобетонные конструкции</t>
  </si>
  <si>
    <t>Огарки электродов</t>
  </si>
  <si>
    <t>Раствор строительный</t>
  </si>
  <si>
    <t>Магистральные нефтепроводы диаметром  1000 мм и более</t>
  </si>
  <si>
    <t>Битумы, мастики (также)</t>
  </si>
  <si>
    <t>Кирпич строительный при укладке (+ см.ниже)</t>
  </si>
  <si>
    <t>Керамзит</t>
  </si>
  <si>
    <t>Лесоматериалы (+ см.ниже)</t>
  </si>
  <si>
    <t>Лента полимерная</t>
  </si>
  <si>
    <t>Ленолеум (+ см.ниже %также)</t>
  </si>
  <si>
    <t>Обои (+см.ниже)</t>
  </si>
  <si>
    <t>Плитки керамические (+см.ниже % также)</t>
  </si>
  <si>
    <t>Стекло оконное</t>
  </si>
  <si>
    <t>Трубы водогазопроводные</t>
  </si>
  <si>
    <t>Трубы стальные диаметром до 250 мм</t>
  </si>
  <si>
    <t>Трубы стальные диаметром более 250 мм</t>
  </si>
  <si>
    <t>Трубы асбестоцементные водопроводные диаметром до 500 мм</t>
  </si>
  <si>
    <t>Трубы асбестоцементные водопроводные диаметром более 500 мм</t>
  </si>
  <si>
    <t>351 503 01 08 00 4</t>
  </si>
  <si>
    <t xml:space="preserve">     металлическая дробь с примесью шлаковой корки (дробеструйная обработка)</t>
  </si>
  <si>
    <t>351 503 66 11 00 4</t>
  </si>
  <si>
    <t xml:space="preserve">     пыль (или порошок) от шлифования черных металлов с содержанием металла 50% и более</t>
  </si>
  <si>
    <t>351 504 00 01 00 0</t>
  </si>
  <si>
    <t>Окалина</t>
  </si>
  <si>
    <t>351 504 02 01 00 4</t>
  </si>
  <si>
    <t xml:space="preserve">     сростки корунда с ферросплавом в производстве шлифовальных материалов</t>
  </si>
  <si>
    <t>351 505 00 01 99 5</t>
  </si>
  <si>
    <t>Тормозные колодки отработанные</t>
  </si>
  <si>
    <t>353 100 00 01 00 0</t>
  </si>
  <si>
    <t>Лом и отходы, содержащие цветные металлы</t>
  </si>
  <si>
    <t>353 101 00 01 00 0</t>
  </si>
  <si>
    <t>Лом и отходы, содержащие алюминий</t>
  </si>
  <si>
    <t>353 101 01 01 99 5</t>
  </si>
  <si>
    <t xml:space="preserve">     лом алюминия несортированный</t>
  </si>
  <si>
    <t>353 101 02 01 99 5</t>
  </si>
  <si>
    <t xml:space="preserve">     лом алюминия в кусковой форме незагрязненный</t>
  </si>
  <si>
    <t>353 101 03 13 99 5</t>
  </si>
  <si>
    <t xml:space="preserve">     тара и упаковка из алюминия незагрязненная, потерявшая потребительские свойства и брак</t>
  </si>
  <si>
    <t>353 101 05 01 99 5</t>
  </si>
  <si>
    <t xml:space="preserve">     провод алюминиевый незагрязненный, потерявший потребительские свойства</t>
  </si>
  <si>
    <t>353 101 11 01 00 4</t>
  </si>
  <si>
    <t xml:space="preserve">     отходы, содержащие алюминий (в том числе алюминиевую пыль), несортированные</t>
  </si>
  <si>
    <t>353 101 12 01 99 5</t>
  </si>
  <si>
    <t xml:space="preserve">     отходы, содержащие алюминий в кусковой форме</t>
  </si>
  <si>
    <t>353 101 13 01 99 5</t>
  </si>
  <si>
    <t xml:space="preserve">     отходы, содержащие алюминиевую фольгу</t>
  </si>
  <si>
    <t>353 101 14 01 99 5</t>
  </si>
  <si>
    <t xml:space="preserve">     отходы, содержащие листовой прокат алюминия</t>
  </si>
  <si>
    <t>353 101 15 08 99 5</t>
  </si>
  <si>
    <t xml:space="preserve">     опилки алюминиевые незагрязненные</t>
  </si>
  <si>
    <t>353 101 16 11 00 4</t>
  </si>
  <si>
    <t xml:space="preserve">     пыль алюминиевая незагрязненная</t>
  </si>
  <si>
    <t>353 101 18 01 99 5</t>
  </si>
  <si>
    <t xml:space="preserve">     скрап алюминиевый незагрязненный</t>
  </si>
  <si>
    <t>353 101 20 01 99 5</t>
  </si>
  <si>
    <t xml:space="preserve">     стружка алюминиевая незагрязненная</t>
  </si>
  <si>
    <t>353 102 00 01 01 0</t>
  </si>
  <si>
    <t>Лом и отходы, содержащие свинец</t>
  </si>
  <si>
    <t>353 102 01 01 01 3</t>
  </si>
  <si>
    <t xml:space="preserve">     лом свинца несортированный</t>
  </si>
  <si>
    <t>353 102 02 01 01 3</t>
  </si>
  <si>
    <t xml:space="preserve">     лом свинца в кусковой форме незагрязненный</t>
  </si>
  <si>
    <t>353 102 11 01 01 2</t>
  </si>
  <si>
    <t xml:space="preserve">     отходы, содержащие свинец (в том числе пыль и/или опилки свинца), несортированные</t>
  </si>
  <si>
    <t>353 102 12 01 01 3</t>
  </si>
  <si>
    <t xml:space="preserve">     отходы, содержащие свинец в кусковой форме</t>
  </si>
  <si>
    <t>353 102 15 08 01 2</t>
  </si>
  <si>
    <t xml:space="preserve">     опилки свинцовые незагрязненные</t>
  </si>
  <si>
    <t>353 102 16 11 01 2</t>
  </si>
  <si>
    <t xml:space="preserve">     пыль (порошок) свинца незагрязненная</t>
  </si>
  <si>
    <t>353 102 18 01 01 3</t>
  </si>
  <si>
    <t xml:space="preserve">     скрап свинцовый незагрязненный</t>
  </si>
  <si>
    <t>353 102 20 01 01 3</t>
  </si>
  <si>
    <t xml:space="preserve">     стружка свинцовая незагрязненная</t>
  </si>
  <si>
    <t>353 102 31 01 01 3</t>
  </si>
  <si>
    <t xml:space="preserve">     свинцовые пластины отработанных аккумуляторов</t>
  </si>
  <si>
    <t>353 103 00 01 01 0</t>
  </si>
  <si>
    <t>Лом и отходы, содержащие медь</t>
  </si>
  <si>
    <t>353 103 01 01 01 3</t>
  </si>
  <si>
    <t xml:space="preserve">     отходы костей животных</t>
  </si>
  <si>
    <t>132 002 02 01 00 5</t>
  </si>
  <si>
    <t xml:space="preserve">     отходы костей птицы</t>
  </si>
  <si>
    <t>132 003 00 99 00 0</t>
  </si>
  <si>
    <t>Отходы внутренностей животных и птицы</t>
  </si>
  <si>
    <t>132 003 01 99 00 5</t>
  </si>
  <si>
    <t xml:space="preserve">     отходы внутренностей крупного рогатого скота</t>
  </si>
  <si>
    <t>132 003 02 99 00 5</t>
  </si>
  <si>
    <t xml:space="preserve">     отходы внутренностей мелкого рогатого скота</t>
  </si>
  <si>
    <t>132 003 03 99 00 5</t>
  </si>
  <si>
    <t xml:space="preserve">     отходы внутренностей птицы</t>
  </si>
  <si>
    <t>132 004 00 01 00 5</t>
  </si>
  <si>
    <t>Отходы мяса, кожи, прочие части тушки несортированные от убоя домашней птицы</t>
  </si>
  <si>
    <t>132 005 00 01 00 5</t>
  </si>
  <si>
    <t>Отходы мяса животных и птицы</t>
  </si>
  <si>
    <t>132 006 00 02 00 5</t>
  </si>
  <si>
    <t>Отходы крови животных и птицы</t>
  </si>
  <si>
    <t>132 007 00 01 00 4</t>
  </si>
  <si>
    <t>Отходы перьев и пуха</t>
  </si>
  <si>
    <t>132 008 00 99 00 5</t>
  </si>
  <si>
    <t>Содержимое желудка и кишок (каныга)</t>
  </si>
  <si>
    <t>132 009 00 00 00 5</t>
  </si>
  <si>
    <t>Отходы от убоя диких животных</t>
  </si>
  <si>
    <t>132 010 00 01 00 5</t>
  </si>
  <si>
    <t>Отходы раковин и панцирей моллюсков, ракообразных, иглокожих</t>
  </si>
  <si>
    <t>141 001 00 00 00 4</t>
  </si>
  <si>
    <t>Мездра</t>
  </si>
  <si>
    <t>141 002 00 01 00 4</t>
  </si>
  <si>
    <t>Спилок сырой при обработке шкур</t>
  </si>
  <si>
    <t>141 003 00 01 00 4</t>
  </si>
  <si>
    <t>Спилок желатиновый при обработке шкур</t>
  </si>
  <si>
    <t>141 004 00 01 00 5</t>
  </si>
  <si>
    <t>Шкуры необработанные некондиционные, а также их остатки и обрезки</t>
  </si>
  <si>
    <t>147 002 00 01 00 0</t>
  </si>
  <si>
    <t>Отходы хромовой кожи</t>
  </si>
  <si>
    <t>147 002 01 01 00 4</t>
  </si>
  <si>
    <t xml:space="preserve">     обрезки спилка хромовой кожи</t>
  </si>
  <si>
    <t>147 002 02 01 00 4</t>
  </si>
  <si>
    <t xml:space="preserve">     стружка хромовой кожи</t>
  </si>
  <si>
    <t>147 002 03 01 00 4</t>
  </si>
  <si>
    <t xml:space="preserve">     обрезки готовой хромовой кожи</t>
  </si>
  <si>
    <t>147 003 00 01 00 0</t>
  </si>
  <si>
    <t>Отходы кож нехромового дубления</t>
  </si>
  <si>
    <t>147 003 03 01 99 5</t>
  </si>
  <si>
    <t xml:space="preserve">     обрезки готовой кожи нехромового дубления</t>
  </si>
  <si>
    <t>147 004 00 00 00 4</t>
  </si>
  <si>
    <t>Шлам от шлифовки кож и кожная пыль (мука)</t>
  </si>
  <si>
    <t>147 005 00 01 99 5</t>
  </si>
  <si>
    <t>Обрезь жесткого кожевенного товара в производстве обуви</t>
  </si>
  <si>
    <t>147 006 00 01 00 0</t>
  </si>
  <si>
    <t>Отходы использованных кожаных изделий</t>
  </si>
  <si>
    <t>147 006 01 13 00 4</t>
  </si>
  <si>
    <t xml:space="preserve">     обувь кожаная рабочая, потерявшая потребительские свойства</t>
  </si>
  <si>
    <t>171 100 00 00 00 0</t>
  </si>
  <si>
    <t>Отходы обработки натуральной чистой древесины, незагрязненные опасными веществами</t>
  </si>
  <si>
    <t>171 101 00 01 00 0</t>
  </si>
  <si>
    <t>Отходы коры</t>
  </si>
  <si>
    <t>171 101 01 01 00 4</t>
  </si>
  <si>
    <t xml:space="preserve">     отходы коры</t>
  </si>
  <si>
    <t>171 101 02 01 00 4</t>
  </si>
  <si>
    <t xml:space="preserve">     кора с примесью земли</t>
  </si>
  <si>
    <t>171 102 00 01 00 5</t>
  </si>
  <si>
    <t>Отходы горбыля, рейки из натуральной чистой древесины</t>
  </si>
  <si>
    <t>171 103 00 01 00 5</t>
  </si>
  <si>
    <t>Отходы шпона натуральной чистой древесины</t>
  </si>
  <si>
    <t>171 104 00 01 00 5</t>
  </si>
  <si>
    <t>Отходы щепы натуральной чистой древесины</t>
  </si>
  <si>
    <t>171 105 00 01 00 0</t>
  </si>
  <si>
    <t>Деревянная упаковка (невозвратная тара) и деревянные отходы из натуральной чистой древесины</t>
  </si>
  <si>
    <t xml:space="preserve">     обрезь натуральной чистой древесины</t>
  </si>
  <si>
    <t>171 105 02 13 00 5</t>
  </si>
  <si>
    <t xml:space="preserve">     деревянная упаковка (невозвратная тара) из натуральной древесины</t>
  </si>
  <si>
    <t>171 105 03 13 00 5</t>
  </si>
  <si>
    <t xml:space="preserve">     изделия из натуральной древесины, потерявшие свои потребительские свойства</t>
  </si>
  <si>
    <t>171 106 00 01 00 0</t>
  </si>
  <si>
    <t>Опилки и стружки натуральной чистой древесины</t>
  </si>
  <si>
    <t>171 106 01 01 00 5</t>
  </si>
  <si>
    <t xml:space="preserve">     опилки натуральной чистой древесины</t>
  </si>
  <si>
    <t>171 106 02 01 00 5</t>
  </si>
  <si>
    <t xml:space="preserve">     стружка натуральной чистой древесины</t>
  </si>
  <si>
    <t>171 107 00 11 00 4</t>
  </si>
  <si>
    <t>Отходы сучьев, ветвей от лесоразработок</t>
  </si>
  <si>
    <t>Отходы корчевания пней</t>
  </si>
  <si>
    <t>353 119 16 11 01 3</t>
  </si>
  <si>
    <t xml:space="preserve">     пыль хрома незагрязненная</t>
  </si>
  <si>
    <t>353 119 18 01 01 3</t>
  </si>
  <si>
    <t xml:space="preserve">     скрап хрома незагрязненный</t>
  </si>
  <si>
    <t>353 119 20 01 01 3</t>
  </si>
  <si>
    <t xml:space="preserve">     стружка хрома незагрязненная</t>
  </si>
  <si>
    <t>353 300 00 13 00 1</t>
  </si>
  <si>
    <t>Изделия, устройства, приборы, потерявшие потребительские свойства, содержащие ртуть</t>
  </si>
  <si>
    <t>353 301 00 13 01 1</t>
  </si>
  <si>
    <t>Ртутные лампы, люминесцентные ртутьсодержащие трубки отработанные и брак</t>
  </si>
  <si>
    <t>353 302 00 13 01 1</t>
  </si>
  <si>
    <t>Ртутные вентили (игнитроны и иное) отработанные и брак</t>
  </si>
  <si>
    <t>353 303 00 13 01 1</t>
  </si>
  <si>
    <t>Ртутные термометры отработанные и брак</t>
  </si>
  <si>
    <t>353 500 00 01 00 0</t>
  </si>
  <si>
    <t>Лом и отходы цветных металлов с примесями или загрязненные</t>
  </si>
  <si>
    <t>353 501 00 01 00 0</t>
  </si>
  <si>
    <t>Лом и отходы алюминия с примесями или загрязненные</t>
  </si>
  <si>
    <t>353 501 03 13 03 4</t>
  </si>
  <si>
    <t xml:space="preserve">     тара и упаковка из алюминия, загрязненная горюче-смазочными материалами (содержание горюче-смазочных материалов - менее 15% по весу)</t>
  </si>
  <si>
    <t>353 501 16 11 00 4</t>
  </si>
  <si>
    <t xml:space="preserve">     пыль (или порошок) от шлифования алюминия с содержанием металла 50% и более</t>
  </si>
  <si>
    <t>353 502 00 01 00 0</t>
  </si>
  <si>
    <t>Лом и отходы свинца с примесями или загрязненные</t>
  </si>
  <si>
    <t>353 502 16 11 01 2</t>
  </si>
  <si>
    <t xml:space="preserve">     пыль (порошок) от шлифования свинца с содержанием металла 50% и более</t>
  </si>
  <si>
    <t>353 503 00 01 00 0</t>
  </si>
  <si>
    <t>Лом и отходы меди с примесями или загрязненные</t>
  </si>
  <si>
    <t>353 503 16 11 01 3</t>
  </si>
  <si>
    <t xml:space="preserve">     пыль (порошок) от шлифования меди с содержанием металла 50% и более</t>
  </si>
  <si>
    <t>353 504 00 01 00 0</t>
  </si>
  <si>
    <t>Лом и отходы цинка с примесями или загрязненные</t>
  </si>
  <si>
    <t>353 504 16 11 01 3</t>
  </si>
  <si>
    <t xml:space="preserve">     пыль при изготовлении и обработке древесно-стружечных и/или древесно-волокнистых плит, содержащих связующие смолы в количестве от 0,2% до 2,5% включительно</t>
  </si>
  <si>
    <t>171 202 06 04 01 4</t>
  </si>
  <si>
    <t xml:space="preserve">     шлам при изготовлении и обработке древесно-стружечных и/или древесно-волокнистых плит, содержащих связующие смолы в количестве от 0,2% до 2,5% включительно</t>
  </si>
  <si>
    <t>171 205 00 01 00 4</t>
  </si>
  <si>
    <t>Отходы древесных строительных лесоматериалов, в том числе от сноса и разборки строений</t>
  </si>
  <si>
    <t>171 206 00 13 01 3</t>
  </si>
  <si>
    <t>Шпалы железнодорожные деревянные, пропитанные антисептическими средствами, отработанные и брак</t>
  </si>
  <si>
    <t>171 207 00 01 00 0</t>
  </si>
  <si>
    <t>Отходы древесины с солевой пропиткой</t>
  </si>
  <si>
    <t>Лузга подсолнечная</t>
  </si>
  <si>
    <t>121 003 00 01 00 0</t>
  </si>
  <si>
    <t>Отходы жмыха и шрота</t>
  </si>
  <si>
    <t>121 003 01 01 99 5</t>
  </si>
  <si>
    <t xml:space="preserve">     жмых подсолнечный</t>
  </si>
  <si>
    <t>123 001 00 00 99 5</t>
  </si>
  <si>
    <t>Отходы растительных восков</t>
  </si>
  <si>
    <t>123 002 00 00 99 5</t>
  </si>
  <si>
    <t>Отходы животных восков</t>
  </si>
  <si>
    <t>123 003 00 00 00 4</t>
  </si>
  <si>
    <t>Отходы растительных жиров</t>
  </si>
  <si>
    <t>123 004 00 00 00 4</t>
  </si>
  <si>
    <t>Отходы животных жиров</t>
  </si>
  <si>
    <t>123 005 00 01 00 4</t>
  </si>
  <si>
    <t>Отходы шквары</t>
  </si>
  <si>
    <t xml:space="preserve">     пыль (порошок) от шлифования цинка с содержанием металла 50% и более</t>
  </si>
  <si>
    <t>353 510 00 01 00 0</t>
  </si>
  <si>
    <t>Лом и отходы никеля с примесями или загрязненные</t>
  </si>
  <si>
    <t>353 510 16 11 01 3</t>
  </si>
  <si>
    <t xml:space="preserve">     пыль (порошок) от шлифования никеля с содержанием металла 50% и более</t>
  </si>
  <si>
    <t>353 511 00 01 00 0</t>
  </si>
  <si>
    <t>Лом и отходы олова с примесями или загрязненные</t>
  </si>
  <si>
    <t>353 511 16 11 00 4</t>
  </si>
  <si>
    <t xml:space="preserve">     пыль (порошок) от шлифования олова с содержанием металла 50% и более</t>
  </si>
  <si>
    <t>353 517 00 01 00 0</t>
  </si>
  <si>
    <t>Лом и отходы титана с примесями или загрязненные</t>
  </si>
  <si>
    <t>353 517 16 11 00 4</t>
  </si>
  <si>
    <t xml:space="preserve">     пыль (порошок) от шлифования титана с содержанием металла 50% и более</t>
  </si>
  <si>
    <t>353 519 00 01 00 0</t>
  </si>
  <si>
    <t>Лом и отходы хрома с примесями или загрязненные</t>
  </si>
  <si>
    <t>353 519 16 11 01 3</t>
  </si>
  <si>
    <t xml:space="preserve">     пыль (порошок) от шлифования хрома с содержанием металла 50% и более</t>
  </si>
  <si>
    <t>354 100 00 01 00 0</t>
  </si>
  <si>
    <t>Лом и отходы, содержащие сплавы цветных металлов</t>
  </si>
  <si>
    <t>354 101 00 01 00 0</t>
  </si>
  <si>
    <t>Лом и отходы, содержащие медные сплавы</t>
  </si>
  <si>
    <t>354 101 01 01 99 5</t>
  </si>
  <si>
    <t xml:space="preserve">     лом медных сплавов несортированный</t>
  </si>
  <si>
    <t>354 101 02 01 99 5</t>
  </si>
  <si>
    <t xml:space="preserve">     лом медных сплавов в кусковой форме</t>
  </si>
  <si>
    <t>354 101 11 01 00 4</t>
  </si>
  <si>
    <t xml:space="preserve">     отходы, содержащие медные сплавы (в том числе пыль медных сплавов), несортированные</t>
  </si>
  <si>
    <t>354 101 12 01 99 5</t>
  </si>
  <si>
    <t xml:space="preserve">     отходы, содержащие медные сплавы в кусковой форме</t>
  </si>
  <si>
    <t>354 101 14 01 99 5</t>
  </si>
  <si>
    <t xml:space="preserve">     отходы, содержащие листовой прокат медных сплавов</t>
  </si>
  <si>
    <t>354 101 15 08 99 5</t>
  </si>
  <si>
    <t xml:space="preserve">     опилки медных сплавов незагрязненные</t>
  </si>
  <si>
    <t>354 101 16 11 00 4</t>
  </si>
  <si>
    <t xml:space="preserve">     пыль медных сплавов незагрязненная</t>
  </si>
  <si>
    <t>354 101 18 01 99 5</t>
  </si>
  <si>
    <t xml:space="preserve">     скрап медных сплавов незагрязненный</t>
  </si>
  <si>
    <t>354 101 20 01 99 5</t>
  </si>
  <si>
    <t xml:space="preserve">     стружка медных сплавов незагрязненная</t>
  </si>
  <si>
    <t>354 102 00 01 00 0</t>
  </si>
  <si>
    <t>Лом и отходы, содержащие бронзу</t>
  </si>
  <si>
    <t>354 102 01 01 99 5</t>
  </si>
  <si>
    <t xml:space="preserve">     лом бронзы несортированный</t>
  </si>
  <si>
    <t>354 102 02 01 99 5</t>
  </si>
  <si>
    <t xml:space="preserve">     лом бронзы в кусковой форме</t>
  </si>
  <si>
    <t>354 102 11 01 00 4</t>
  </si>
  <si>
    <t xml:space="preserve">     отходы, содержащие бронзу (в том числе пыль бронзы), несортированные</t>
  </si>
  <si>
    <t>354 102 12 01 99 5</t>
  </si>
  <si>
    <t xml:space="preserve">     отходы, содержащие бронзу в кусковой форме</t>
  </si>
  <si>
    <t>354 102 14 01 99 5</t>
  </si>
  <si>
    <t xml:space="preserve">     отходы, содержащие листовой прокат бронзы</t>
  </si>
  <si>
    <t>354 102 15 08 99 5</t>
  </si>
  <si>
    <t xml:space="preserve">     опилки бронзы незагрязненные</t>
  </si>
  <si>
    <t>354 102 16 11 00 4</t>
  </si>
  <si>
    <t xml:space="preserve">     стружка разнородной древесины (например, содержащая стружку древесно-стружечных и/или древесно-волокнистых плит)</t>
  </si>
  <si>
    <t>171 901 03 01 00 4</t>
  </si>
  <si>
    <t xml:space="preserve">     опилки и стружки разнородной древесины (например, содержащие опилки и стружку древесно-стружечных и/или древесно-волокнистых плит)</t>
  </si>
  <si>
    <t>171 901 04 11 00 4</t>
  </si>
  <si>
    <t xml:space="preserve">     пыль от обработки разнородной древесины (например, содержащая пыль древесно-стружечных и/или древесно-волокнистых плит)</t>
  </si>
  <si>
    <t>171 901 05 04 00 4</t>
  </si>
  <si>
    <t xml:space="preserve">     шлам от обработки разнородной древесины (например, содержащий шлам древесно-стружечных и/или древесно-волокнистых плит)</t>
  </si>
  <si>
    <t>171 901 06 01 00 4</t>
  </si>
  <si>
    <t xml:space="preserve">     обрезь разнородной древесины (например, содержащая обрезь древесно-стружечных и/или древесно-волокнистых плит)</t>
  </si>
  <si>
    <t>173 001 00 01 00 0</t>
  </si>
  <si>
    <t>Отходы древесины от лесоразработок</t>
  </si>
  <si>
    <t>173 001 01 01 00 5</t>
  </si>
  <si>
    <t xml:space="preserve">     отходы сучьев, ветвей от лесоразработок</t>
  </si>
  <si>
    <t>173 001 02 01 00 5</t>
  </si>
  <si>
    <t xml:space="preserve">     отходы корчевания пней</t>
  </si>
  <si>
    <t>187 100 00 00 00 0</t>
  </si>
  <si>
    <t>Отходы бумаги и картона незагрязненные</t>
  </si>
  <si>
    <t>187 101 00 01 00 0</t>
  </si>
  <si>
    <t>Отходы бумаги и картона от резки и штамповки незагрязненные</t>
  </si>
  <si>
    <t>187 101 01 01 00 5</t>
  </si>
  <si>
    <t xml:space="preserve">     отходы бумаги от резки и штамповки</t>
  </si>
  <si>
    <t>187 101 02 01 00 5</t>
  </si>
  <si>
    <t xml:space="preserve">     отходы картона от резки и штамповки</t>
  </si>
  <si>
    <t>187 101 03 01 00 5</t>
  </si>
  <si>
    <t xml:space="preserve">     обрезь гофрокартона</t>
  </si>
  <si>
    <t>187 102 00 01 00 0</t>
  </si>
  <si>
    <t>Отходы упаковочных материалов из бумаги и картона незагрязненные</t>
  </si>
  <si>
    <t>187 102 01 01 00 5</t>
  </si>
  <si>
    <t>Отходы солей свинца</t>
  </si>
  <si>
    <t>515 021 01 01 01 2</t>
  </si>
  <si>
    <t xml:space="preserve">     отходы солей свинца в твердом виде</t>
  </si>
  <si>
    <t>515 030 00 00 01 0</t>
  </si>
  <si>
    <t>Отходы хлорида меди</t>
  </si>
  <si>
    <t>515 030 01 01 01 2</t>
  </si>
  <si>
    <t xml:space="preserve">     отходы хлорида меди в твердом виде</t>
  </si>
  <si>
    <t>515 039 00 00 01 0</t>
  </si>
  <si>
    <t>Отходы солей мышьяка</t>
  </si>
  <si>
    <t>515 039 01 01 01 1</t>
  </si>
  <si>
    <t xml:space="preserve">     отходы солей мышьяка в твердом виде</t>
  </si>
  <si>
    <t>515 043 00 02 01 2</t>
  </si>
  <si>
    <t>Растворы аммиачные для травления меди отработанные</t>
  </si>
  <si>
    <t>515 045 00 00 00 0</t>
  </si>
  <si>
    <t>Отходы, содержащие соли фтора</t>
  </si>
  <si>
    <t>515 045 01 00 01 2</t>
  </si>
  <si>
    <t>187 202 00 01 01 4</t>
  </si>
  <si>
    <t>Отходы фотобумаги</t>
  </si>
  <si>
    <t>187 203 00 01 00 5</t>
  </si>
  <si>
    <t>Отходы вощеной бумаги</t>
  </si>
  <si>
    <t>187 204 00 01 00 0</t>
  </si>
  <si>
    <t>Отходы рубероида, толи и бумаги, пропитанной битумом</t>
  </si>
  <si>
    <t xml:space="preserve">     отходы рубероида</t>
  </si>
  <si>
    <t>187 204 02 01 01 4</t>
  </si>
  <si>
    <t xml:space="preserve">     отходы толи</t>
  </si>
  <si>
    <t>187 900 00 00 00 0</t>
  </si>
  <si>
    <t>Прочие отходы бумаги и картона</t>
  </si>
  <si>
    <t>187 901 00 01 00 4</t>
  </si>
  <si>
    <t>Разнородные отходы бумаги и картона (например, содержащие отходы фотобумаги)</t>
  </si>
  <si>
    <t>311 002 00 01 99 5</t>
  </si>
  <si>
    <t>Бой неиспользованных кварцевых тиглей</t>
  </si>
  <si>
    <t>311 100 00 01 00 0</t>
  </si>
  <si>
    <t>Бой от печей металлургических процессов</t>
  </si>
  <si>
    <t>311 102 00 01 00 0</t>
  </si>
  <si>
    <t>Бой отработанной футеровки алюминиевого производства</t>
  </si>
  <si>
    <t>311 102 01 01 00 4</t>
  </si>
  <si>
    <t xml:space="preserve">     футеровка миксеров алюминиевого производства отработанная</t>
  </si>
  <si>
    <t>311 102 02 01 00 4</t>
  </si>
  <si>
    <t xml:space="preserve">     футеровка пламенных печей и печей переплава алюминиевого производства отработанная</t>
  </si>
  <si>
    <t>311 102 03 01 00 4</t>
  </si>
  <si>
    <t xml:space="preserve">     футеровка разливочных и вакуумных ковшей алюминиевого производства отработанная</t>
  </si>
  <si>
    <t>311 102 04 01 00 4</t>
  </si>
  <si>
    <t xml:space="preserve">     кирпичная футеровка алюминиевых электролизеров отработанная</t>
  </si>
  <si>
    <t>312 029 00 01 01 4</t>
  </si>
  <si>
    <t>Шлак печей переплава алюминиевого производства</t>
  </si>
  <si>
    <t>312 031 00 11 01 3</t>
  </si>
  <si>
    <t>Пыль электрофильтров алюминиевого производства</t>
  </si>
  <si>
    <t>313 002 00 01 00 0</t>
  </si>
  <si>
    <t>Золошлаки от сжигания углей</t>
  </si>
  <si>
    <t>313 002 01 01 99 5</t>
  </si>
  <si>
    <t xml:space="preserve">     золошлаки от сжигания углей (Башкирский бурый, Ирша-Бородинский, Назаровский)</t>
  </si>
  <si>
    <t>313 002 02 01 00 4</t>
  </si>
  <si>
    <t>Плата за размещение отходов, руб.</t>
  </si>
  <si>
    <t xml:space="preserve">     масла трансформаторные и теплонесущие отработанные, содержащие галогены</t>
  </si>
  <si>
    <t>541 002 10 02 07 1</t>
  </si>
  <si>
    <t xml:space="preserve">     прочие масла, содержащие полихлорированные дифенилы и терфенилы, отработанные</t>
  </si>
  <si>
    <t>541 002 11 02 03 3</t>
  </si>
  <si>
    <t xml:space="preserve">     масла компрессорные отработанные</t>
  </si>
  <si>
    <t>541 002 12 02 03 3</t>
  </si>
  <si>
    <t xml:space="preserve">     масла турбинные отработанные</t>
  </si>
  <si>
    <t>541 002 13 02 03 3</t>
  </si>
  <si>
    <t xml:space="preserve">     масла гидравлические отработанные, не содержащие галогены</t>
  </si>
  <si>
    <t>541 002 14 02 07 2</t>
  </si>
  <si>
    <t xml:space="preserve">     масла гидравлические отработанные, содержащие галогены</t>
  </si>
  <si>
    <t>541 003 15 02 03 3</t>
  </si>
  <si>
    <t xml:space="preserve">     смазочно-охлаждающие масла для механической обработки отработанные</t>
  </si>
  <si>
    <t>541 002 21 02 03 3</t>
  </si>
  <si>
    <t xml:space="preserve">     силиконовые масла, отработанные</t>
  </si>
  <si>
    <t>541 003 00 00 03 0</t>
  </si>
  <si>
    <t>Синтетические и минеральные масла, потерявшие потребительские свойства</t>
  </si>
  <si>
    <t>541 003 01 02 03 3</t>
  </si>
  <si>
    <t xml:space="preserve">     остатки моторных масел, потерявших потребительские свойства</t>
  </si>
  <si>
    <t>541 003 02 02 03 3</t>
  </si>
  <si>
    <t xml:space="preserve">     остатки автомобильных масел, потерявших потребительские свойства</t>
  </si>
  <si>
    <t>541 003 03 02 03 3</t>
  </si>
  <si>
    <t xml:space="preserve">     остатки дизельных масел, потерявших потребительские свойства</t>
  </si>
  <si>
    <t>541 003 04 02 03 3</t>
  </si>
  <si>
    <t xml:space="preserve">     остатки авиационных масел, потерявших потребительские свойства</t>
  </si>
  <si>
    <t>541 003 05 02 03 3</t>
  </si>
  <si>
    <t xml:space="preserve">     остатки индустриальных масел, потерявших потребительские свойства</t>
  </si>
  <si>
    <t>541 003 06 02 03 3</t>
  </si>
  <si>
    <t xml:space="preserve">     остатки трансмиссионных масел, потерявших потребительские свойства</t>
  </si>
  <si>
    <t>541 003 07 02 03 3</t>
  </si>
  <si>
    <t xml:space="preserve">     бой шамотного кирпича</t>
  </si>
  <si>
    <t>314 014 02 11 00 4</t>
  </si>
  <si>
    <t xml:space="preserve">     пыль кирпичная</t>
  </si>
  <si>
    <t>314 014 03 01 99 5</t>
  </si>
  <si>
    <t xml:space="preserve">     бой кирпичной кладки при ремонте зданий и сооружений</t>
  </si>
  <si>
    <t xml:space="preserve">     бой строительного кирпича</t>
  </si>
  <si>
    <t>314 014 05 01 99 5</t>
  </si>
  <si>
    <t xml:space="preserve">     отходы огнеупорного мертеля</t>
  </si>
  <si>
    <t>314 016 00 01 00 0</t>
  </si>
  <si>
    <t>Отходы минерального волокна</t>
  </si>
  <si>
    <t xml:space="preserve">     отходы шлаковаты</t>
  </si>
  <si>
    <t>314 016 02 11 00 4</t>
  </si>
  <si>
    <t xml:space="preserve">     пыль от шлаковаты</t>
  </si>
  <si>
    <t>314 016 03 01 00 4</t>
  </si>
  <si>
    <t xml:space="preserve">     отходы базальтового супертонкого волокна</t>
  </si>
  <si>
    <t>314 017 00 01 99 5</t>
  </si>
  <si>
    <t>Отходы активированного угля, незагрязненного опасными веществами</t>
  </si>
  <si>
    <t>314 021 00 01 00 0</t>
  </si>
  <si>
    <t>Отходы каменного угля</t>
  </si>
  <si>
    <t>314 021 01 11 00 4</t>
  </si>
  <si>
    <t xml:space="preserve">     пыль каменноугольная</t>
  </si>
  <si>
    <t>314 021 02 13 99 5</t>
  </si>
  <si>
    <t xml:space="preserve">     электроды угольные отработанные, не загрязненные опасными веществами</t>
  </si>
  <si>
    <t>314 021 03 01 00 4</t>
  </si>
  <si>
    <t xml:space="preserve">     огарки обожженных анодов алюминиевого производства</t>
  </si>
  <si>
    <t>314 021 04 01 00 5</t>
  </si>
  <si>
    <t xml:space="preserve">     отходы каменного угля в виде крошки</t>
  </si>
  <si>
    <t>314 023 00 01 00 0</t>
  </si>
  <si>
    <t>Отходы песка</t>
  </si>
  <si>
    <t>314 023 01 01 99 5</t>
  </si>
  <si>
    <t xml:space="preserve">     отходы песка, не загрязненного опасными веществами</t>
  </si>
  <si>
    <t>314 023 02 01 03 4</t>
  </si>
  <si>
    <t xml:space="preserve">     песок, загрязненный мазутом (содержание мазута - менее 15%)</t>
  </si>
  <si>
    <t>314 023 02 04 03 3</t>
  </si>
  <si>
    <t xml:space="preserve">     песок, загрязненный мазутом (содержание мазута - 15% и более)</t>
  </si>
  <si>
    <t>314 023 03 01 03 4</t>
  </si>
  <si>
    <t xml:space="preserve">     песок, загрязненный маслами (содержание масел менее 15%)</t>
  </si>
  <si>
    <t>314 023 03 04 03 3</t>
  </si>
  <si>
    <t xml:space="preserve">     песок, загрязненный маслами (содержание масел 15% и более)</t>
  </si>
  <si>
    <t>314 023 04 01 03 4</t>
  </si>
  <si>
    <t xml:space="preserve">     остатки силиконовых масел, потерявших потребительские свойства</t>
  </si>
  <si>
    <t>541 011 00 02 03 3</t>
  </si>
  <si>
    <t>Остатки дизельного топлива, потерявшего потребительские свойства</t>
  </si>
  <si>
    <t>544 002 00 06 03 0</t>
  </si>
  <si>
    <t>Отходы эмульсий и эмульсионных смесей для механической обработки, содержащие масла или нефтепродукты</t>
  </si>
  <si>
    <t>544 002 01 06 03 4</t>
  </si>
  <si>
    <t xml:space="preserve">     эмульсии и эмульсионные смеси для шлифовки металлов отработанные, содержащие масла или нефтепродукты в количестве менее 15%</t>
  </si>
  <si>
    <t>544 002 01 06 03 3</t>
  </si>
  <si>
    <t xml:space="preserve">     эмульсии и эмульсионные смеси для шлифовки металлов отработанные, содержащие масла или нефтепродукты в количестве 15% и более</t>
  </si>
  <si>
    <t>546 000 00 00 00 0</t>
  </si>
  <si>
    <t>Шламы нефти и нефтепродуктов</t>
  </si>
  <si>
    <t>546 002 00 06 03 3</t>
  </si>
  <si>
    <t>Всплывающая пленка из нефтеуловителей (бензиноуловителей)</t>
  </si>
  <si>
    <t>546 003 00 04 03 3</t>
  </si>
  <si>
    <t>Шлам нефтеотделительных установок</t>
  </si>
  <si>
    <t>546 004 00 04 03 3</t>
  </si>
  <si>
    <t>Шлам от очистки танков нефтеналивных судов</t>
  </si>
  <si>
    <t>546 010 00 04 03 3</t>
  </si>
  <si>
    <t>Шлам шлифовальный маслосодержащий</t>
  </si>
  <si>
    <t>546 015 00 04 03 0</t>
  </si>
  <si>
    <t>Шлам очистки трубопроводов и емкостей (бочек, контейнеров, цистерн, гудронаторов) от нефти и нефтепродуктов</t>
  </si>
  <si>
    <t>546 015 01 04 03 3</t>
  </si>
  <si>
    <t xml:space="preserve">     шлам очистки трубопроводов и емкостей (бочек, контейнеров, цистерн, гудронаторов) от нефти</t>
  </si>
  <si>
    <t>548 002 00 00 00 2</t>
  </si>
  <si>
    <t>Отходы кислых смол, кислого дегтя</t>
  </si>
  <si>
    <t>549 012 00 01 00 4</t>
  </si>
  <si>
    <t>Отходы битума, асфальта в твердой форме</t>
  </si>
  <si>
    <t>Отходы бетона, железобетона</t>
  </si>
  <si>
    <t>314 027 01 01 99 5</t>
  </si>
  <si>
    <t xml:space="preserve">     бой бетонных изделий, отходы бетона в кусковой форме</t>
  </si>
  <si>
    <t>314 027 02 01 99 5</t>
  </si>
  <si>
    <t xml:space="preserve">     бой железобетонных изделий, отходы железобетона в кусковой форме</t>
  </si>
  <si>
    <t>314 027 03 11 00 4</t>
  </si>
  <si>
    <t xml:space="preserve">     пыль бетонная</t>
  </si>
  <si>
    <t>314 032 00 01 00 0</t>
  </si>
  <si>
    <t>Отходы графита</t>
  </si>
  <si>
    <t>314 032 01 11 00 4</t>
  </si>
  <si>
    <t xml:space="preserve">     пыль графитная</t>
  </si>
  <si>
    <t>314 032 02 13 99 5</t>
  </si>
  <si>
    <t xml:space="preserve">     электроды графитовые, отработанные, не загрязненные опасными веществами</t>
  </si>
  <si>
    <t>314 034 00 08 00 0</t>
  </si>
  <si>
    <t>Отходы древесного угля</t>
  </si>
  <si>
    <t>314 034 01 11 00 4</t>
  </si>
  <si>
    <t xml:space="preserve">     пыль древесного угля</t>
  </si>
  <si>
    <t>314 034 02 08 99 5</t>
  </si>
  <si>
    <t xml:space="preserve">     отходы древесного угля в кусковой форме</t>
  </si>
  <si>
    <t>314 035 00 01 00 0</t>
  </si>
  <si>
    <t>Отходы асфальтобетона и асфальтобетонной смеси</t>
  </si>
  <si>
    <t>314 035 01 11 00 4</t>
  </si>
  <si>
    <t xml:space="preserve">     отходы асфальтобетона и/или асфальтобетонной смеси в виде пыли</t>
  </si>
  <si>
    <t>314 035 02 01 00 4</t>
  </si>
  <si>
    <t xml:space="preserve">     отходы асфальтобетона и/или асфальтобетонной смеси в кусковой форме</t>
  </si>
  <si>
    <t>314 036 00 08 00 0</t>
  </si>
  <si>
    <t>Отходы бетонной смеси</t>
  </si>
  <si>
    <t>314 036 01 08 00 4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</si>
</sst>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00000"/>
    <numFmt numFmtId="171" formatCode="0.0000000"/>
    <numFmt numFmtId="172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i/>
      <sz val="10"/>
      <color indexed="10"/>
      <name val="Times New Roman"/>
      <family val="1"/>
    </font>
    <font>
      <i/>
      <vertAlign val="subscript"/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8"/>
      <name val="Tahoma"/>
      <family val="0"/>
    </font>
    <font>
      <sz val="12"/>
      <color indexed="18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2"/>
      <color indexed="41"/>
      <name val="Times New Roman"/>
      <family val="1"/>
    </font>
    <font>
      <sz val="8"/>
      <color indexed="12"/>
      <name val="Tahoma"/>
      <family val="0"/>
    </font>
    <font>
      <sz val="12"/>
      <color indexed="12"/>
      <name val="Arial"/>
      <family val="2"/>
    </font>
    <font>
      <b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b/>
      <sz val="10"/>
      <color indexed="12"/>
      <name val="Tahoma"/>
      <family val="2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166" fontId="1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16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1" fillId="0" borderId="0" xfId="0" applyNumberFormat="1" applyFont="1" applyBorder="1" applyAlignment="1">
      <alignment/>
    </xf>
    <xf numFmtId="166" fontId="1" fillId="4" borderId="1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right" wrapText="1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12" fillId="5" borderId="0" xfId="0" applyFont="1" applyFill="1" applyAlignment="1">
      <alignment horizontal="left" wrapText="1"/>
    </xf>
    <xf numFmtId="0" fontId="0" fillId="5" borderId="0" xfId="0" applyFill="1" applyAlignment="1">
      <alignment wrapText="1"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2" fillId="5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/>
    </xf>
    <xf numFmtId="49" fontId="0" fillId="6" borderId="1" xfId="0" applyNumberFormat="1" applyFill="1" applyBorder="1" applyAlignment="1">
      <alignment wrapText="1"/>
    </xf>
    <xf numFmtId="49" fontId="0" fillId="6" borderId="1" xfId="0" applyNumberFormat="1" applyFill="1" applyBorder="1" applyAlignment="1">
      <alignment horizontal="center"/>
    </xf>
    <xf numFmtId="0" fontId="0" fillId="6" borderId="7" xfId="0" applyFill="1" applyBorder="1" applyAlignment="1">
      <alignment wrapText="1"/>
    </xf>
    <xf numFmtId="0" fontId="0" fillId="6" borderId="7" xfId="0" applyFill="1" applyBorder="1" applyAlignment="1">
      <alignment horizontal="center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6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6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" fillId="7" borderId="1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2" fillId="7" borderId="21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6" fontId="1" fillId="4" borderId="7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0" fillId="5" borderId="0" xfId="0" applyFont="1" applyFill="1" applyAlignment="1">
      <alignment/>
    </xf>
    <xf numFmtId="0" fontId="2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wrapText="1"/>
    </xf>
    <xf numFmtId="0" fontId="8" fillId="3" borderId="27" xfId="0" applyFont="1" applyFill="1" applyBorder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22" fillId="8" borderId="30" xfId="0" applyFont="1" applyFill="1" applyBorder="1" applyAlignment="1">
      <alignment wrapText="1"/>
    </xf>
    <xf numFmtId="166" fontId="22" fillId="8" borderId="10" xfId="0" applyNumberFormat="1" applyFont="1" applyFill="1" applyBorder="1" applyAlignment="1">
      <alignment horizontal="center" wrapText="1"/>
    </xf>
    <xf numFmtId="166" fontId="22" fillId="8" borderId="1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9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16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166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3" borderId="8" xfId="0" applyNumberFormat="1" applyFont="1" applyFill="1" applyBorder="1" applyAlignment="1">
      <alignment horizontal="center" vertical="center" wrapText="1"/>
    </xf>
    <xf numFmtId="166" fontId="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" fillId="3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31" xfId="0" applyFont="1" applyFill="1" applyBorder="1" applyAlignment="1">
      <alignment vertical="top" wrapText="1"/>
    </xf>
    <xf numFmtId="166" fontId="1" fillId="3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6" fontId="1" fillId="3" borderId="28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6" xfId="0" applyFont="1" applyBorder="1" applyAlignment="1">
      <alignment wrapText="1" shrinkToFit="1"/>
    </xf>
    <xf numFmtId="0" fontId="1" fillId="0" borderId="12" xfId="0" applyFont="1" applyBorder="1" applyAlignment="1">
      <alignment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1" xfId="0" applyFont="1" applyBorder="1" applyAlignment="1">
      <alignment horizontal="center" wrapText="1" shrinkToFit="1"/>
    </xf>
    <xf numFmtId="0" fontId="1" fillId="0" borderId="17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 wrapText="1" shrinkToFit="1"/>
    </xf>
    <xf numFmtId="0" fontId="5" fillId="0" borderId="0" xfId="0" applyFont="1" applyFill="1" applyBorder="1" applyAlignment="1">
      <alignment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2" fillId="5" borderId="0" xfId="0" applyFont="1" applyFill="1" applyAlignment="1">
      <alignment horizontal="left" wrapText="1"/>
    </xf>
    <xf numFmtId="0" fontId="14" fillId="5" borderId="35" xfId="0" applyFont="1" applyFill="1" applyBorder="1" applyAlignment="1">
      <alignment horizontal="left" wrapText="1"/>
    </xf>
    <xf numFmtId="0" fontId="14" fillId="5" borderId="25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5" zoomScaleNormal="85" workbookViewId="0" topLeftCell="A1">
      <selection activeCell="E34" sqref="E34"/>
    </sheetView>
  </sheetViews>
  <sheetFormatPr defaultColWidth="9.00390625" defaultRowHeight="12.75"/>
  <cols>
    <col min="1" max="1" width="38.625" style="5" customWidth="1"/>
    <col min="2" max="2" width="22.25390625" style="5" customWidth="1"/>
    <col min="3" max="3" width="16.125" style="5" customWidth="1"/>
    <col min="4" max="4" width="18.25390625" style="5" customWidth="1"/>
    <col min="5" max="5" width="12.75390625" style="5" customWidth="1"/>
    <col min="6" max="6" width="23.25390625" style="73" customWidth="1"/>
    <col min="7" max="7" width="51.375" style="73" customWidth="1"/>
    <col min="8" max="8" width="17.875" style="5" customWidth="1"/>
    <col min="9" max="9" width="13.25390625" style="5" customWidth="1"/>
    <col min="10" max="16384" width="8.875" style="5" customWidth="1"/>
  </cols>
  <sheetData>
    <row r="1" ht="19.5" thickBot="1">
      <c r="A1" s="14" t="s">
        <v>1016</v>
      </c>
    </row>
    <row r="2" spans="1:7" s="15" customFormat="1" ht="63">
      <c r="A2" s="105" t="s">
        <v>1065</v>
      </c>
      <c r="B2" s="106" t="s">
        <v>1077</v>
      </c>
      <c r="C2" s="107" t="s">
        <v>1064</v>
      </c>
      <c r="F2" s="74"/>
      <c r="G2" s="74"/>
    </row>
    <row r="3" spans="1:7" s="15" customFormat="1" ht="15.75">
      <c r="A3" s="108"/>
      <c r="B3" s="109">
        <v>0.3</v>
      </c>
      <c r="C3" s="110">
        <v>0.22</v>
      </c>
      <c r="F3" s="74"/>
      <c r="G3" s="74"/>
    </row>
    <row r="4" spans="1:7" s="15" customFormat="1" ht="31.5" customHeight="1">
      <c r="A4" s="111" t="s">
        <v>1066</v>
      </c>
      <c r="B4" s="112">
        <v>0</v>
      </c>
      <c r="C4" s="113">
        <v>0</v>
      </c>
      <c r="F4" s="74"/>
      <c r="G4" s="74"/>
    </row>
    <row r="5" spans="1:7" s="15" customFormat="1" ht="31.5">
      <c r="A5" s="108" t="s">
        <v>1067</v>
      </c>
      <c r="B5" s="109">
        <v>0</v>
      </c>
      <c r="C5" s="110">
        <v>0</v>
      </c>
      <c r="F5" s="74"/>
      <c r="G5" s="74"/>
    </row>
    <row r="6" spans="1:7" s="15" customFormat="1" ht="18.75">
      <c r="A6" s="111" t="s">
        <v>1068</v>
      </c>
      <c r="B6" s="112">
        <v>0.25</v>
      </c>
      <c r="C6" s="113">
        <v>0.25</v>
      </c>
      <c r="E6" s="16"/>
      <c r="F6" s="74"/>
      <c r="G6" s="74"/>
    </row>
    <row r="7" spans="1:7" s="15" customFormat="1" ht="15.75">
      <c r="A7" s="111"/>
      <c r="B7" s="112"/>
      <c r="C7" s="113"/>
      <c r="E7" s="16"/>
      <c r="F7" s="74"/>
      <c r="G7" s="74"/>
    </row>
    <row r="8" spans="1:7" s="15" customFormat="1" ht="16.5" thickBot="1">
      <c r="A8" s="114" t="s">
        <v>1017</v>
      </c>
      <c r="B8" s="115">
        <f>B3*B4*(B5/12)*B6</f>
        <v>0</v>
      </c>
      <c r="C8" s="116">
        <f>C3*C4*(C5/12)*C6</f>
        <v>0</v>
      </c>
      <c r="E8" s="16"/>
      <c r="F8" s="74"/>
      <c r="G8" s="74"/>
    </row>
    <row r="9" spans="1:7" s="15" customFormat="1" ht="43.5" customHeight="1">
      <c r="A9" s="151" t="s">
        <v>353</v>
      </c>
      <c r="B9" s="151"/>
      <c r="C9" s="151"/>
      <c r="D9" s="151"/>
      <c r="E9" s="151"/>
      <c r="F9" s="75"/>
      <c r="G9" s="75"/>
    </row>
    <row r="10" spans="1:7" s="15" customFormat="1" ht="32.25" customHeight="1">
      <c r="A10" s="151" t="s">
        <v>264</v>
      </c>
      <c r="B10" s="151"/>
      <c r="C10" s="151"/>
      <c r="D10" s="151"/>
      <c r="E10" s="151"/>
      <c r="F10" s="75"/>
      <c r="G10" s="75"/>
    </row>
    <row r="11" spans="1:7" s="15" customFormat="1" ht="39.75" customHeight="1">
      <c r="A11" s="151" t="s">
        <v>251</v>
      </c>
      <c r="B11" s="151"/>
      <c r="C11" s="151"/>
      <c r="D11" s="151"/>
      <c r="E11" s="151"/>
      <c r="F11" s="75"/>
      <c r="G11" s="75"/>
    </row>
    <row r="12" spans="1:8" s="15" customFormat="1" ht="19.5" thickBot="1">
      <c r="A12" s="17" t="s">
        <v>1063</v>
      </c>
      <c r="F12" s="74"/>
      <c r="G12" s="74"/>
      <c r="H12" s="32" t="s">
        <v>359</v>
      </c>
    </row>
    <row r="13" spans="1:9" s="15" customFormat="1" ht="54" customHeight="1">
      <c r="A13" s="23" t="s">
        <v>1018</v>
      </c>
      <c r="B13" s="24" t="s">
        <v>1070</v>
      </c>
      <c r="C13" s="24" t="s">
        <v>1019</v>
      </c>
      <c r="D13" s="25" t="s">
        <v>1069</v>
      </c>
      <c r="E13" s="102" t="s">
        <v>1071</v>
      </c>
      <c r="F13" s="76" t="s">
        <v>255</v>
      </c>
      <c r="G13" s="76" t="s">
        <v>1050</v>
      </c>
      <c r="H13" s="11" t="s">
        <v>1072</v>
      </c>
      <c r="I13" s="11"/>
    </row>
    <row r="14" spans="1:9" ht="16.5" thickBot="1">
      <c r="A14" s="78">
        <v>1</v>
      </c>
      <c r="B14" s="79">
        <v>2</v>
      </c>
      <c r="C14" s="79">
        <v>3</v>
      </c>
      <c r="D14" s="80">
        <v>4</v>
      </c>
      <c r="E14" s="103"/>
      <c r="F14" s="98"/>
      <c r="G14" s="98"/>
      <c r="H14" s="3"/>
      <c r="I14" s="3"/>
    </row>
    <row r="15" spans="1:9" ht="41.25" customHeight="1">
      <c r="A15" s="134" t="s">
        <v>1059</v>
      </c>
      <c r="B15" s="135">
        <v>0</v>
      </c>
      <c r="C15" s="136">
        <v>2</v>
      </c>
      <c r="D15" s="137">
        <f>ROUND(B15/100*C15,3)</f>
        <v>0</v>
      </c>
      <c r="E15" s="104">
        <v>5</v>
      </c>
      <c r="F15" s="118" t="s">
        <v>1044</v>
      </c>
      <c r="G15" s="99" t="s">
        <v>1045</v>
      </c>
      <c r="H15" s="3" t="s">
        <v>1062</v>
      </c>
      <c r="I15" s="3" t="str">
        <f>CONCATENATE(H15," ",E15)</f>
        <v>чермет 5</v>
      </c>
    </row>
    <row r="16" spans="1:9" ht="31.5">
      <c r="A16" s="18" t="s">
        <v>1036</v>
      </c>
      <c r="B16" s="127">
        <v>0</v>
      </c>
      <c r="C16" s="128">
        <v>3.7</v>
      </c>
      <c r="D16" s="129">
        <f aca="true" t="shared" si="0" ref="D16:D39">ROUND(B16/100*C16,3)</f>
        <v>0</v>
      </c>
      <c r="E16" s="104">
        <v>5</v>
      </c>
      <c r="F16" s="118" t="s">
        <v>1044</v>
      </c>
      <c r="G16" s="99" t="s">
        <v>1045</v>
      </c>
      <c r="H16" s="3" t="s">
        <v>1062</v>
      </c>
      <c r="I16" s="3" t="str">
        <f aca="true" t="shared" si="1" ref="I16:I39">CONCATENATE(H16," ",E16)</f>
        <v>чермет 5</v>
      </c>
    </row>
    <row r="17" spans="1:9" ht="15.75">
      <c r="A17" s="126" t="s">
        <v>1037</v>
      </c>
      <c r="B17" s="127">
        <v>0</v>
      </c>
      <c r="C17" s="128">
        <v>2</v>
      </c>
      <c r="D17" s="129">
        <f t="shared" si="0"/>
        <v>0</v>
      </c>
      <c r="E17" s="104">
        <v>5</v>
      </c>
      <c r="F17" s="118" t="s">
        <v>252</v>
      </c>
      <c r="G17" s="100" t="s">
        <v>1037</v>
      </c>
      <c r="H17" s="3" t="s">
        <v>1060</v>
      </c>
      <c r="I17" s="3" t="str">
        <f t="shared" si="1"/>
        <v>полигон 5</v>
      </c>
    </row>
    <row r="18" spans="1:9" ht="31.5">
      <c r="A18" s="18" t="s">
        <v>1023</v>
      </c>
      <c r="B18" s="127">
        <v>0</v>
      </c>
      <c r="C18" s="128">
        <v>2</v>
      </c>
      <c r="D18" s="129">
        <f t="shared" si="0"/>
        <v>0</v>
      </c>
      <c r="E18" s="104">
        <v>5</v>
      </c>
      <c r="F18" s="118" t="s">
        <v>253</v>
      </c>
      <c r="G18" s="100" t="s">
        <v>1023</v>
      </c>
      <c r="H18" s="3" t="s">
        <v>1061</v>
      </c>
      <c r="I18" s="3" t="str">
        <f t="shared" si="1"/>
        <v>цветмет 5</v>
      </c>
    </row>
    <row r="19" spans="1:9" ht="15.75" hidden="1">
      <c r="A19" s="18"/>
      <c r="B19" s="127"/>
      <c r="C19" s="128"/>
      <c r="D19" s="129">
        <f t="shared" si="0"/>
        <v>0</v>
      </c>
      <c r="E19" s="104"/>
      <c r="F19" s="118"/>
      <c r="G19" s="99"/>
      <c r="H19" s="3"/>
      <c r="I19" s="3" t="str">
        <f t="shared" si="1"/>
        <v> </v>
      </c>
    </row>
    <row r="20" spans="1:9" ht="15.75">
      <c r="A20" s="18" t="s">
        <v>188</v>
      </c>
      <c r="B20" s="127">
        <v>0</v>
      </c>
      <c r="C20" s="128">
        <v>2</v>
      </c>
      <c r="D20" s="129">
        <f>ROUND(B20/100*C20,3)</f>
        <v>0</v>
      </c>
      <c r="E20" s="104">
        <v>4</v>
      </c>
      <c r="F20" s="119" t="s">
        <v>5</v>
      </c>
      <c r="G20" s="93" t="s">
        <v>189</v>
      </c>
      <c r="H20" s="3" t="s">
        <v>1060</v>
      </c>
      <c r="I20" s="3" t="str">
        <f t="shared" si="1"/>
        <v>полигон 4</v>
      </c>
    </row>
    <row r="21" spans="1:9" ht="15.75">
      <c r="A21" s="18" t="s">
        <v>186</v>
      </c>
      <c r="B21" s="127">
        <v>0</v>
      </c>
      <c r="C21" s="128">
        <v>2</v>
      </c>
      <c r="D21" s="129">
        <f t="shared" si="0"/>
        <v>0</v>
      </c>
      <c r="E21" s="104">
        <v>5</v>
      </c>
      <c r="F21" s="119" t="s">
        <v>210</v>
      </c>
      <c r="G21" s="117" t="s">
        <v>187</v>
      </c>
      <c r="H21" s="3" t="s">
        <v>1060</v>
      </c>
      <c r="I21" s="3" t="str">
        <f t="shared" si="1"/>
        <v>полигон 5</v>
      </c>
    </row>
    <row r="22" spans="1:9" ht="15.75">
      <c r="A22" s="18" t="s">
        <v>1038</v>
      </c>
      <c r="B22" s="127">
        <v>0</v>
      </c>
      <c r="C22" s="128">
        <v>8</v>
      </c>
      <c r="D22" s="129">
        <f t="shared" si="0"/>
        <v>0</v>
      </c>
      <c r="E22" s="104">
        <v>5</v>
      </c>
      <c r="F22" s="118" t="s">
        <v>254</v>
      </c>
      <c r="G22" s="100" t="s">
        <v>1038</v>
      </c>
      <c r="H22" s="3" t="s">
        <v>1060</v>
      </c>
      <c r="I22" s="3" t="str">
        <f t="shared" si="1"/>
        <v>полигон 5</v>
      </c>
    </row>
    <row r="23" spans="1:9" ht="31.5">
      <c r="A23" s="18" t="s">
        <v>1020</v>
      </c>
      <c r="B23" s="127">
        <v>0</v>
      </c>
      <c r="C23" s="128">
        <v>10</v>
      </c>
      <c r="D23" s="129">
        <f t="shared" si="0"/>
        <v>0</v>
      </c>
      <c r="E23" s="104">
        <v>5</v>
      </c>
      <c r="F23" s="118" t="s">
        <v>1052</v>
      </c>
      <c r="G23" s="99" t="s">
        <v>1053</v>
      </c>
      <c r="H23" s="3" t="s">
        <v>1062</v>
      </c>
      <c r="I23" s="3" t="str">
        <f t="shared" si="1"/>
        <v>чермет 5</v>
      </c>
    </row>
    <row r="24" spans="1:9" ht="15.75">
      <c r="A24" s="18" t="s">
        <v>1021</v>
      </c>
      <c r="B24" s="127">
        <v>0</v>
      </c>
      <c r="C24" s="128">
        <v>5</v>
      </c>
      <c r="D24" s="129">
        <f t="shared" si="0"/>
        <v>0</v>
      </c>
      <c r="E24" s="104">
        <v>4</v>
      </c>
      <c r="F24" s="118" t="s">
        <v>1049</v>
      </c>
      <c r="G24" s="99" t="s">
        <v>1048</v>
      </c>
      <c r="H24" s="3" t="s">
        <v>1060</v>
      </c>
      <c r="I24" s="3" t="str">
        <f t="shared" si="1"/>
        <v>полигон 4</v>
      </c>
    </row>
    <row r="25" spans="1:9" ht="15.75">
      <c r="A25" s="18" t="s">
        <v>1047</v>
      </c>
      <c r="B25" s="127">
        <v>0</v>
      </c>
      <c r="C25" s="128">
        <v>2</v>
      </c>
      <c r="D25" s="129">
        <f t="shared" si="0"/>
        <v>0</v>
      </c>
      <c r="E25" s="104">
        <v>5</v>
      </c>
      <c r="F25" s="118" t="s">
        <v>1046</v>
      </c>
      <c r="G25" s="100" t="s">
        <v>1051</v>
      </c>
      <c r="H25" s="3" t="s">
        <v>1060</v>
      </c>
      <c r="I25" s="3" t="str">
        <f t="shared" si="1"/>
        <v>полигон 5</v>
      </c>
    </row>
    <row r="26" spans="1:9" ht="15.75">
      <c r="A26" s="18" t="s">
        <v>1039</v>
      </c>
      <c r="B26" s="127">
        <v>0</v>
      </c>
      <c r="C26" s="128">
        <v>2</v>
      </c>
      <c r="D26" s="129">
        <f t="shared" si="0"/>
        <v>0</v>
      </c>
      <c r="E26" s="104">
        <v>5</v>
      </c>
      <c r="F26" s="118" t="s">
        <v>1054</v>
      </c>
      <c r="G26" s="99" t="s">
        <v>1039</v>
      </c>
      <c r="H26" s="3" t="s">
        <v>1060</v>
      </c>
      <c r="I26" s="3" t="str">
        <f t="shared" si="1"/>
        <v>полигон 5</v>
      </c>
    </row>
    <row r="27" spans="1:9" ht="15.75">
      <c r="A27" s="18" t="s">
        <v>256</v>
      </c>
      <c r="B27" s="127">
        <v>0</v>
      </c>
      <c r="C27" s="128">
        <v>2</v>
      </c>
      <c r="D27" s="129">
        <f t="shared" si="0"/>
        <v>0</v>
      </c>
      <c r="E27" s="104">
        <v>4</v>
      </c>
      <c r="F27" s="118" t="s">
        <v>257</v>
      </c>
      <c r="G27" s="101" t="s">
        <v>256</v>
      </c>
      <c r="H27" s="3" t="s">
        <v>1060</v>
      </c>
      <c r="I27" s="3" t="str">
        <f t="shared" si="1"/>
        <v>полигон 4</v>
      </c>
    </row>
    <row r="28" spans="1:9" ht="15.75">
      <c r="A28" s="18" t="s">
        <v>258</v>
      </c>
      <c r="B28" s="127">
        <v>0</v>
      </c>
      <c r="C28" s="128">
        <v>2.5</v>
      </c>
      <c r="D28" s="129">
        <f t="shared" si="0"/>
        <v>0</v>
      </c>
      <c r="E28" s="104">
        <v>5</v>
      </c>
      <c r="F28" s="118" t="s">
        <v>259</v>
      </c>
      <c r="G28" s="101" t="s">
        <v>258</v>
      </c>
      <c r="H28" s="3" t="s">
        <v>1060</v>
      </c>
      <c r="I28" s="3" t="str">
        <f t="shared" si="1"/>
        <v>полигон 5</v>
      </c>
    </row>
    <row r="29" spans="1:9" ht="31.5">
      <c r="A29" s="18" t="s">
        <v>260</v>
      </c>
      <c r="B29" s="127">
        <v>0</v>
      </c>
      <c r="C29" s="128">
        <v>2</v>
      </c>
      <c r="D29" s="129">
        <f t="shared" si="0"/>
        <v>0</v>
      </c>
      <c r="E29" s="104">
        <v>4</v>
      </c>
      <c r="F29" s="118" t="s">
        <v>261</v>
      </c>
      <c r="G29" s="101" t="s">
        <v>260</v>
      </c>
      <c r="H29" s="3" t="s">
        <v>1060</v>
      </c>
      <c r="I29" s="3" t="str">
        <f t="shared" si="1"/>
        <v>полигон 4</v>
      </c>
    </row>
    <row r="30" spans="1:9" ht="15.75">
      <c r="A30" s="18" t="s">
        <v>262</v>
      </c>
      <c r="B30" s="127">
        <v>0</v>
      </c>
      <c r="C30" s="128">
        <v>2</v>
      </c>
      <c r="D30" s="129">
        <f t="shared" si="0"/>
        <v>0</v>
      </c>
      <c r="E30" s="104">
        <v>5</v>
      </c>
      <c r="F30" s="118" t="s">
        <v>263</v>
      </c>
      <c r="G30" s="101" t="s">
        <v>262</v>
      </c>
      <c r="H30" s="3" t="s">
        <v>1060</v>
      </c>
      <c r="I30" s="3" t="str">
        <f t="shared" si="1"/>
        <v>полигон 5</v>
      </c>
    </row>
    <row r="31" spans="1:9" ht="33" customHeight="1">
      <c r="A31" s="15" t="s">
        <v>994</v>
      </c>
      <c r="B31" s="138">
        <v>0</v>
      </c>
      <c r="C31" s="128">
        <v>25</v>
      </c>
      <c r="D31" s="129">
        <f t="shared" si="0"/>
        <v>0</v>
      </c>
      <c r="E31" s="104">
        <v>5</v>
      </c>
      <c r="F31" s="97" t="s">
        <v>1614</v>
      </c>
      <c r="G31" s="117" t="s">
        <v>1490</v>
      </c>
      <c r="H31" s="3" t="s">
        <v>1213</v>
      </c>
      <c r="I31" s="3" t="str">
        <f t="shared" si="1"/>
        <v>траншея 5</v>
      </c>
    </row>
    <row r="32" spans="1:9" ht="15.75">
      <c r="A32" s="18" t="s">
        <v>1042</v>
      </c>
      <c r="B32" s="127">
        <v>0</v>
      </c>
      <c r="C32" s="128">
        <v>5</v>
      </c>
      <c r="D32" s="129">
        <f t="shared" si="0"/>
        <v>0</v>
      </c>
      <c r="E32" s="104">
        <v>4</v>
      </c>
      <c r="F32" s="118" t="s">
        <v>1055</v>
      </c>
      <c r="G32" s="99" t="s">
        <v>1042</v>
      </c>
      <c r="H32" s="3" t="s">
        <v>1060</v>
      </c>
      <c r="I32" s="3" t="str">
        <f t="shared" si="1"/>
        <v>полигон 4</v>
      </c>
    </row>
    <row r="33" spans="1:9" ht="31.5">
      <c r="A33" s="18" t="s">
        <v>1016</v>
      </c>
      <c r="B33" s="127">
        <v>0</v>
      </c>
      <c r="C33" s="128">
        <v>100</v>
      </c>
      <c r="D33" s="129">
        <f t="shared" si="0"/>
        <v>0</v>
      </c>
      <c r="E33" s="104">
        <v>4</v>
      </c>
      <c r="F33" s="118" t="s">
        <v>113</v>
      </c>
      <c r="G33" s="100" t="s">
        <v>114</v>
      </c>
      <c r="H33" s="3" t="s">
        <v>1060</v>
      </c>
      <c r="I33" s="3" t="str">
        <f t="shared" si="1"/>
        <v>полигон 4</v>
      </c>
    </row>
    <row r="34" spans="1:9" ht="31.5">
      <c r="A34" s="15" t="s">
        <v>715</v>
      </c>
      <c r="B34" s="127">
        <v>0</v>
      </c>
      <c r="C34" s="128">
        <v>100</v>
      </c>
      <c r="D34" s="129">
        <f t="shared" si="0"/>
        <v>0</v>
      </c>
      <c r="E34" s="104">
        <v>5</v>
      </c>
      <c r="F34" s="98" t="s">
        <v>716</v>
      </c>
      <c r="G34" s="11" t="s">
        <v>715</v>
      </c>
      <c r="H34" s="3" t="s">
        <v>599</v>
      </c>
      <c r="I34" s="3" t="str">
        <f>CONCATENATE(H34," ",E34)</f>
        <v>амбар 5</v>
      </c>
    </row>
    <row r="35" spans="1:9" ht="15.75">
      <c r="A35" s="18" t="s">
        <v>190</v>
      </c>
      <c r="B35" s="127">
        <v>0</v>
      </c>
      <c r="C35" s="128">
        <v>100</v>
      </c>
      <c r="D35" s="129">
        <f t="shared" si="0"/>
        <v>0</v>
      </c>
      <c r="E35" s="104">
        <v>5</v>
      </c>
      <c r="F35" s="118" t="s">
        <v>253</v>
      </c>
      <c r="G35" s="100" t="s">
        <v>1023</v>
      </c>
      <c r="H35" s="3" t="s">
        <v>1061</v>
      </c>
      <c r="I35" s="3" t="str">
        <f t="shared" si="1"/>
        <v>цветмет 5</v>
      </c>
    </row>
    <row r="36" spans="1:9" ht="15.75">
      <c r="A36" s="18" t="s">
        <v>877</v>
      </c>
      <c r="B36" s="127">
        <v>0</v>
      </c>
      <c r="C36" s="128">
        <v>100</v>
      </c>
      <c r="D36" s="129">
        <f t="shared" si="0"/>
        <v>0</v>
      </c>
      <c r="E36" s="104">
        <v>5</v>
      </c>
      <c r="F36" s="118" t="s">
        <v>1044</v>
      </c>
      <c r="G36" s="100" t="s">
        <v>1045</v>
      </c>
      <c r="H36" s="3" t="s">
        <v>1062</v>
      </c>
      <c r="I36" s="3" t="str">
        <f t="shared" si="1"/>
        <v>чермет 5</v>
      </c>
    </row>
    <row r="37" spans="1:9" ht="15.75">
      <c r="A37" s="18" t="s">
        <v>876</v>
      </c>
      <c r="B37" s="127">
        <v>0</v>
      </c>
      <c r="C37" s="128">
        <v>100</v>
      </c>
      <c r="D37" s="129">
        <f>ROUND(B37/100*C37,3)</f>
        <v>0</v>
      </c>
      <c r="E37" s="104">
        <v>5</v>
      </c>
      <c r="F37" s="118" t="s">
        <v>254</v>
      </c>
      <c r="G37" s="100" t="s">
        <v>1038</v>
      </c>
      <c r="H37" s="3" t="s">
        <v>1060</v>
      </c>
      <c r="I37" s="3" t="str">
        <f t="shared" si="1"/>
        <v>полигон 5</v>
      </c>
    </row>
    <row r="38" spans="1:9" ht="31.5">
      <c r="A38" s="18" t="s">
        <v>293</v>
      </c>
      <c r="B38" s="127">
        <v>0</v>
      </c>
      <c r="C38" s="128">
        <v>100</v>
      </c>
      <c r="D38" s="129">
        <f t="shared" si="0"/>
        <v>0</v>
      </c>
      <c r="E38" s="104">
        <v>5</v>
      </c>
      <c r="F38" s="97" t="s">
        <v>1782</v>
      </c>
      <c r="G38" s="93" t="s">
        <v>294</v>
      </c>
      <c r="H38" s="3" t="s">
        <v>295</v>
      </c>
      <c r="I38" s="3" t="str">
        <f t="shared" si="1"/>
        <v>НПС 5</v>
      </c>
    </row>
    <row r="39" spans="1:9" ht="32.25" thickBot="1">
      <c r="A39" s="120" t="s">
        <v>387</v>
      </c>
      <c r="B39" s="130">
        <v>0</v>
      </c>
      <c r="C39" s="131">
        <v>100</v>
      </c>
      <c r="D39" s="132">
        <f t="shared" si="0"/>
        <v>0</v>
      </c>
      <c r="E39" s="104">
        <v>4</v>
      </c>
      <c r="F39" s="118" t="s">
        <v>192</v>
      </c>
      <c r="G39" s="100" t="s">
        <v>191</v>
      </c>
      <c r="H39" s="3" t="s">
        <v>1062</v>
      </c>
      <c r="I39" s="3" t="str">
        <f t="shared" si="1"/>
        <v>чермет 4</v>
      </c>
    </row>
    <row r="40" spans="1:5" ht="15.75">
      <c r="A40" s="1"/>
      <c r="B40" s="12"/>
      <c r="C40" s="12"/>
      <c r="D40" s="124">
        <f>SUM(D15:D39)</f>
        <v>0</v>
      </c>
      <c r="E40" s="12"/>
    </row>
    <row r="41" ht="15.75">
      <c r="A41" s="9" t="s">
        <v>1058</v>
      </c>
    </row>
    <row r="42" spans="1:2" ht="15.75">
      <c r="A42" s="5" t="s">
        <v>1073</v>
      </c>
      <c r="B42" s="26">
        <f>ROUND(SUMIF(H15:H39,"полигон",D15:D39),3)</f>
        <v>0</v>
      </c>
    </row>
    <row r="43" spans="1:3" ht="15.75">
      <c r="A43" s="19" t="s">
        <v>1040</v>
      </c>
      <c r="B43" s="20">
        <f>ROUND(SUMIF(I15:I39,"полигон 5",D15:D39),3)</f>
        <v>0</v>
      </c>
      <c r="C43" s="13"/>
    </row>
    <row r="44" spans="1:3" ht="31.5">
      <c r="A44" s="19" t="s">
        <v>1041</v>
      </c>
      <c r="B44" s="20">
        <f>ROUND(SUMIF(I15:I39,"полигон 4",D15:D39),3)</f>
        <v>0</v>
      </c>
      <c r="C44" s="13"/>
    </row>
    <row r="45" spans="1:3" ht="15.75">
      <c r="A45" s="19" t="s">
        <v>1211</v>
      </c>
      <c r="B45" s="20">
        <f>ROUND(SUMIF(I15:I39,"чермет 5",D15:D39),3)</f>
        <v>0</v>
      </c>
      <c r="C45" s="13"/>
    </row>
    <row r="46" spans="1:3" ht="15.75">
      <c r="A46" s="19" t="s">
        <v>1212</v>
      </c>
      <c r="B46" s="20">
        <f>ROUND(SUMIF(I15:I39,"цветмет 5",D15:D39),3)</f>
        <v>0</v>
      </c>
      <c r="C46" s="13"/>
    </row>
    <row r="47" spans="1:3" ht="15.75">
      <c r="A47" s="19" t="s">
        <v>1210</v>
      </c>
      <c r="B47" s="20">
        <f>SUM(B45:B46)</f>
        <v>0</v>
      </c>
      <c r="C47" s="13"/>
    </row>
    <row r="48" spans="1:2" ht="15.75">
      <c r="A48" s="13" t="s">
        <v>1074</v>
      </c>
      <c r="B48" s="27">
        <f>ROUND(SUM(B43:B44),3)</f>
        <v>0</v>
      </c>
    </row>
    <row r="49" spans="1:6" ht="15.75">
      <c r="A49" s="13"/>
      <c r="B49" s="27"/>
      <c r="D49" s="28"/>
      <c r="E49" s="28"/>
      <c r="F49" s="77"/>
    </row>
    <row r="50" ht="15.75">
      <c r="A50" s="8" t="s">
        <v>1057</v>
      </c>
    </row>
    <row r="51" spans="1:5" ht="15.75">
      <c r="A51" s="3" t="s">
        <v>1035</v>
      </c>
      <c r="B51" s="3" t="s">
        <v>1034</v>
      </c>
      <c r="D51" s="4"/>
      <c r="E51" s="10"/>
    </row>
    <row r="52" spans="1:5" ht="15.75">
      <c r="A52" s="21" t="s">
        <v>1032</v>
      </c>
      <c r="B52" s="22">
        <f>ROUND(SUMIF(E15:E39,"5",D15:D39),3)</f>
        <v>0</v>
      </c>
      <c r="D52" s="4"/>
      <c r="E52" s="10"/>
    </row>
    <row r="53" spans="1:5" ht="15.75">
      <c r="A53" s="21" t="s">
        <v>1033</v>
      </c>
      <c r="B53" s="22">
        <f>ROUND(SUMIF(E15:E39,"4",D15:D39),3)</f>
        <v>0</v>
      </c>
      <c r="D53" s="10"/>
      <c r="E53" s="10"/>
    </row>
    <row r="54" spans="1:5" ht="15.75">
      <c r="A54" s="7" t="s">
        <v>1022</v>
      </c>
      <c r="B54" s="6">
        <f>ROUND(SUM(B52:B53),3)</f>
        <v>0</v>
      </c>
      <c r="D54" s="10"/>
      <c r="E54" s="10"/>
    </row>
  </sheetData>
  <mergeCells count="3">
    <mergeCell ref="A9:E9"/>
    <mergeCell ref="A10:E10"/>
    <mergeCell ref="A11:E1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00390625" defaultRowHeight="12.75"/>
  <cols>
    <col min="1" max="1" width="29.75390625" style="55" customWidth="1"/>
    <col min="2" max="2" width="19.75390625" style="55" customWidth="1"/>
    <col min="3" max="3" width="16.25390625" style="55" customWidth="1"/>
    <col min="4" max="4" width="27.875" style="55" customWidth="1"/>
    <col min="5" max="16384" width="9.125" style="55" customWidth="1"/>
  </cols>
  <sheetData>
    <row r="1" ht="16.5" thickBot="1">
      <c r="A1" s="66" t="s">
        <v>250</v>
      </c>
    </row>
    <row r="2" spans="1:4" ht="47.25">
      <c r="A2" s="67" t="s">
        <v>1018</v>
      </c>
      <c r="B2" s="68" t="s">
        <v>1070</v>
      </c>
      <c r="C2" s="68" t="s">
        <v>1019</v>
      </c>
      <c r="D2" s="69" t="s">
        <v>1069</v>
      </c>
    </row>
    <row r="3" spans="1:4" ht="16.5" thickBot="1">
      <c r="A3" s="70">
        <v>1</v>
      </c>
      <c r="B3" s="71">
        <v>2</v>
      </c>
      <c r="C3" s="71">
        <v>3</v>
      </c>
      <c r="D3" s="72">
        <v>4</v>
      </c>
    </row>
    <row r="4" spans="1:4" ht="15.75">
      <c r="A4" s="56" t="s">
        <v>1024</v>
      </c>
      <c r="B4" s="57">
        <v>0</v>
      </c>
      <c r="C4" s="58">
        <v>2</v>
      </c>
      <c r="D4" s="59">
        <f aca="true" t="shared" si="0" ref="D4:D11">ROUND(B4/100*C4,3)</f>
        <v>0</v>
      </c>
    </row>
    <row r="5" spans="1:4" ht="18" customHeight="1">
      <c r="A5" s="56" t="s">
        <v>1025</v>
      </c>
      <c r="B5" s="57">
        <v>0</v>
      </c>
      <c r="C5" s="58">
        <v>2</v>
      </c>
      <c r="D5" s="59">
        <f t="shared" si="0"/>
        <v>0</v>
      </c>
    </row>
    <row r="6" spans="1:4" ht="15.75">
      <c r="A6" s="56" t="s">
        <v>1026</v>
      </c>
      <c r="B6" s="57">
        <v>0</v>
      </c>
      <c r="C6" s="58">
        <v>2</v>
      </c>
      <c r="D6" s="59">
        <f t="shared" si="0"/>
        <v>0</v>
      </c>
    </row>
    <row r="7" spans="1:4" ht="15.75">
      <c r="A7" s="56" t="s">
        <v>1027</v>
      </c>
      <c r="B7" s="57">
        <v>0</v>
      </c>
      <c r="C7" s="58">
        <v>2</v>
      </c>
      <c r="D7" s="59">
        <f t="shared" si="0"/>
        <v>0</v>
      </c>
    </row>
    <row r="8" spans="1:4" ht="15.75">
      <c r="A8" s="56" t="s">
        <v>1043</v>
      </c>
      <c r="B8" s="57">
        <v>0</v>
      </c>
      <c r="C8" s="58">
        <v>2</v>
      </c>
      <c r="D8" s="59">
        <f t="shared" si="0"/>
        <v>0</v>
      </c>
    </row>
    <row r="9" spans="1:4" ht="15.75">
      <c r="A9" s="56" t="s">
        <v>1056</v>
      </c>
      <c r="B9" s="57">
        <v>0</v>
      </c>
      <c r="C9" s="58">
        <v>3</v>
      </c>
      <c r="D9" s="59">
        <f t="shared" si="0"/>
        <v>0</v>
      </c>
    </row>
    <row r="10" spans="1:4" ht="15.75">
      <c r="A10" s="56" t="s">
        <v>1336</v>
      </c>
      <c r="B10" s="57">
        <v>0</v>
      </c>
      <c r="C10" s="58">
        <v>2</v>
      </c>
      <c r="D10" s="59">
        <f t="shared" si="0"/>
        <v>0</v>
      </c>
    </row>
    <row r="11" spans="1:4" ht="15.75">
      <c r="A11" s="56" t="s">
        <v>388</v>
      </c>
      <c r="B11" s="57">
        <v>0</v>
      </c>
      <c r="C11" s="58">
        <v>2</v>
      </c>
      <c r="D11" s="59">
        <f t="shared" si="0"/>
        <v>0</v>
      </c>
    </row>
    <row r="12" spans="1:4" ht="16.5" thickBot="1">
      <c r="A12" s="60" t="s">
        <v>1028</v>
      </c>
      <c r="B12" s="61">
        <v>0</v>
      </c>
      <c r="C12" s="62">
        <v>2</v>
      </c>
      <c r="D12" s="63">
        <f>ROUND(B12/100*C12,3)</f>
        <v>0</v>
      </c>
    </row>
    <row r="15" spans="3:5" ht="15.75">
      <c r="C15" s="64"/>
      <c r="D15" s="65"/>
      <c r="E15" s="64"/>
    </row>
    <row r="16" spans="3:5" ht="15.75">
      <c r="C16" s="64"/>
      <c r="D16" s="65"/>
      <c r="E16" s="64"/>
    </row>
    <row r="17" spans="3:5" ht="15.75">
      <c r="C17" s="64"/>
      <c r="D17" s="65"/>
      <c r="E17" s="64"/>
    </row>
    <row r="18" spans="3:5" ht="15.75">
      <c r="C18" s="64"/>
      <c r="D18" s="65"/>
      <c r="E18" s="64"/>
    </row>
    <row r="19" spans="3:5" ht="15.75">
      <c r="C19" s="64"/>
      <c r="D19" s="65"/>
      <c r="E19" s="64"/>
    </row>
    <row r="20" spans="3:5" ht="15.75">
      <c r="C20" s="64"/>
      <c r="D20" s="65"/>
      <c r="E20" s="64"/>
    </row>
    <row r="21" spans="3:5" ht="15.75">
      <c r="C21" s="64"/>
      <c r="D21" s="64"/>
      <c r="E21" s="64"/>
    </row>
    <row r="22" spans="3:5" ht="15.75">
      <c r="C22" s="64"/>
      <c r="D22" s="64"/>
      <c r="E22" s="64"/>
    </row>
    <row r="23" spans="3:5" ht="15.75">
      <c r="C23" s="64"/>
      <c r="D23" s="64"/>
      <c r="E23" s="6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14" sqref="F14"/>
    </sheetView>
  </sheetViews>
  <sheetFormatPr defaultColWidth="9.00390625" defaultRowHeight="12.75"/>
  <cols>
    <col min="1" max="1" width="18.25390625" style="5" customWidth="1"/>
    <col min="2" max="2" width="16.00390625" style="5" customWidth="1"/>
    <col min="3" max="3" width="16.875" style="5" customWidth="1"/>
    <col min="4" max="4" width="20.00390625" style="5" customWidth="1"/>
    <col min="5" max="5" width="12.625" style="5" customWidth="1"/>
    <col min="6" max="6" width="13.375" style="5" customWidth="1"/>
    <col min="7" max="7" width="15.375" style="5" customWidth="1"/>
    <col min="8" max="16384" width="8.875" style="5" customWidth="1"/>
  </cols>
  <sheetData>
    <row r="1" ht="18.75">
      <c r="A1" s="146" t="s">
        <v>1076</v>
      </c>
    </row>
    <row r="2" spans="1:6" ht="19.5" thickBot="1">
      <c r="A2" s="14"/>
      <c r="D2" s="152" t="s">
        <v>355</v>
      </c>
      <c r="E2" s="153"/>
      <c r="F2" s="154"/>
    </row>
    <row r="3" spans="1:7" ht="48.75" customHeight="1">
      <c r="A3" s="82" t="s">
        <v>1029</v>
      </c>
      <c r="B3" s="83" t="s">
        <v>356</v>
      </c>
      <c r="C3" s="83" t="s">
        <v>1075</v>
      </c>
      <c r="D3" s="83" t="s">
        <v>1030</v>
      </c>
      <c r="E3" s="83" t="s">
        <v>266</v>
      </c>
      <c r="F3" s="83" t="s">
        <v>267</v>
      </c>
      <c r="G3" s="84" t="s">
        <v>1683</v>
      </c>
    </row>
    <row r="4" spans="1:8" ht="47.25">
      <c r="A4" s="30" t="s">
        <v>265</v>
      </c>
      <c r="B4" s="2">
        <v>4</v>
      </c>
      <c r="C4" s="29">
        <f>Отходы!B44</f>
        <v>0</v>
      </c>
      <c r="D4" s="2">
        <v>248.4</v>
      </c>
      <c r="E4" s="2">
        <v>2.4</v>
      </c>
      <c r="F4" s="2">
        <v>1</v>
      </c>
      <c r="G4" s="81">
        <f>ROUND(C4*D4*$E$4*F4,2)*1.1</f>
        <v>0</v>
      </c>
      <c r="H4" s="121" t="s">
        <v>758</v>
      </c>
    </row>
    <row r="5" spans="1:7" ht="31.5">
      <c r="A5" s="86" t="s">
        <v>1031</v>
      </c>
      <c r="B5" s="79">
        <v>5</v>
      </c>
      <c r="C5" s="87">
        <f>Отходы!B43</f>
        <v>0</v>
      </c>
      <c r="D5" s="79">
        <v>0.4</v>
      </c>
      <c r="E5" s="79">
        <f>$E$4</f>
        <v>2.4</v>
      </c>
      <c r="F5" s="79">
        <v>1</v>
      </c>
      <c r="G5" s="81">
        <f>ROUND(C5*D5*$E$5*F5,2)*1.1</f>
        <v>0</v>
      </c>
    </row>
    <row r="6" spans="1:7" ht="47.25">
      <c r="A6" s="125" t="s">
        <v>1210</v>
      </c>
      <c r="B6" s="2">
        <v>5</v>
      </c>
      <c r="C6" s="29">
        <f>Отходы!B47</f>
        <v>0</v>
      </c>
      <c r="D6" s="2">
        <v>0.4</v>
      </c>
      <c r="E6" s="79">
        <f>$E$4</f>
        <v>2.4</v>
      </c>
      <c r="F6" s="2">
        <v>1</v>
      </c>
      <c r="G6" s="81">
        <f>ROUND(C6*D6*$E$6*F6,2)*1.1</f>
        <v>0</v>
      </c>
    </row>
    <row r="7" spans="1:7" ht="15.75" customHeight="1" thickBot="1">
      <c r="A7" s="88" t="s">
        <v>354</v>
      </c>
      <c r="B7" s="89"/>
      <c r="C7" s="89"/>
      <c r="D7" s="89"/>
      <c r="E7" s="89"/>
      <c r="F7" s="90"/>
      <c r="G7" s="85">
        <f>SUM(G4:G6)</f>
        <v>0</v>
      </c>
    </row>
    <row r="8" ht="15.75"/>
    <row r="9" spans="1:7" ht="18.75">
      <c r="A9" s="31" t="s">
        <v>358</v>
      </c>
      <c r="G9" s="133"/>
    </row>
    <row r="10" ht="18.75">
      <c r="A10" s="31" t="s">
        <v>357</v>
      </c>
    </row>
    <row r="11" ht="15.75"/>
    <row r="12" ht="23.25" thickBot="1">
      <c r="A12" s="146" t="s">
        <v>63</v>
      </c>
    </row>
    <row r="13" spans="1:6" s="145" customFormat="1" ht="93.75">
      <c r="A13" s="142"/>
      <c r="B13" s="143" t="s">
        <v>61</v>
      </c>
      <c r="C13" s="143" t="s">
        <v>64</v>
      </c>
      <c r="D13" s="143" t="s">
        <v>62</v>
      </c>
      <c r="E13" s="143" t="s">
        <v>65</v>
      </c>
      <c r="F13" s="144" t="s">
        <v>66</v>
      </c>
    </row>
    <row r="14" spans="1:6" s="139" customFormat="1" ht="15.75">
      <c r="A14" s="140" t="s">
        <v>1016</v>
      </c>
      <c r="B14" s="147">
        <f>Отходы!D33</f>
        <v>0</v>
      </c>
      <c r="C14" s="147">
        <v>0.25</v>
      </c>
      <c r="D14" s="147">
        <f>B14/C14</f>
        <v>0</v>
      </c>
      <c r="E14" s="147">
        <v>0</v>
      </c>
      <c r="F14" s="148">
        <f>D14*E14</f>
        <v>0</v>
      </c>
    </row>
    <row r="15" spans="1:6" s="139" customFormat="1" ht="32.25" thickBot="1">
      <c r="A15" s="141" t="s">
        <v>1031</v>
      </c>
      <c r="B15" s="149">
        <f>(Отходы!B43+Отходы!B44)-B14</f>
        <v>0</v>
      </c>
      <c r="C15" s="149">
        <v>0.5</v>
      </c>
      <c r="D15" s="149">
        <f>B15/C15</f>
        <v>0</v>
      </c>
      <c r="E15" s="149">
        <v>0</v>
      </c>
      <c r="F15" s="150">
        <f>D15*E15</f>
        <v>0</v>
      </c>
    </row>
    <row r="16" s="139" customFormat="1" ht="15.75"/>
    <row r="17" s="139" customFormat="1" ht="15.75"/>
    <row r="18" s="139" customFormat="1" ht="15.75"/>
    <row r="19" s="139" customFormat="1" ht="15.75"/>
    <row r="20" s="139" customFormat="1" ht="15.75"/>
    <row r="21" s="139" customFormat="1" ht="15.75"/>
    <row r="22" s="139" customFormat="1" ht="15.75"/>
    <row r="23" s="139" customFormat="1" ht="15.75"/>
  </sheetData>
  <mergeCells count="1">
    <mergeCell ref="D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A32" sqref="A32"/>
    </sheetView>
  </sheetViews>
  <sheetFormatPr defaultColWidth="9.00390625" defaultRowHeight="12.75"/>
  <cols>
    <col min="1" max="1" width="41.00390625" style="33" customWidth="1"/>
    <col min="2" max="2" width="9.75390625" style="34" customWidth="1"/>
    <col min="3" max="3" width="8.875" style="33" customWidth="1"/>
    <col min="4" max="4" width="42.25390625" style="33" customWidth="1"/>
    <col min="5" max="6" width="8.875" style="33" customWidth="1"/>
    <col min="7" max="7" width="24.625" style="33" customWidth="1"/>
    <col min="8" max="8" width="11.25390625" style="33" customWidth="1"/>
    <col min="9" max="16384" width="8.875" style="33" customWidth="1"/>
  </cols>
  <sheetData>
    <row r="1" ht="12.75">
      <c r="A1" s="91" t="s">
        <v>1319</v>
      </c>
    </row>
    <row r="2" spans="1:13" s="36" customFormat="1" ht="36" customHeight="1">
      <c r="A2" s="155" t="s">
        <v>1320</v>
      </c>
      <c r="B2" s="155"/>
      <c r="C2" s="155"/>
      <c r="D2" s="155"/>
      <c r="E2" s="35"/>
      <c r="F2" s="35"/>
      <c r="G2" s="35"/>
      <c r="H2" s="35"/>
      <c r="I2" s="35"/>
      <c r="J2" s="35"/>
      <c r="K2" s="35"/>
      <c r="L2" s="35"/>
      <c r="M2" s="35"/>
    </row>
    <row r="3" ht="12.75">
      <c r="A3" s="37" t="s">
        <v>1321</v>
      </c>
    </row>
    <row r="4" spans="1:7" ht="12.75">
      <c r="A4" s="38" t="s">
        <v>1322</v>
      </c>
      <c r="D4" s="38" t="s">
        <v>268</v>
      </c>
      <c r="G4" s="38" t="s">
        <v>1323</v>
      </c>
    </row>
    <row r="5" spans="1:8" ht="12.75">
      <c r="A5" s="39" t="s">
        <v>1324</v>
      </c>
      <c r="B5" s="40" t="s">
        <v>1325</v>
      </c>
      <c r="D5" s="39" t="s">
        <v>1324</v>
      </c>
      <c r="E5" s="39" t="s">
        <v>1325</v>
      </c>
      <c r="G5" s="39" t="s">
        <v>1324</v>
      </c>
      <c r="H5" s="39" t="s">
        <v>1325</v>
      </c>
    </row>
    <row r="6" spans="1:8" ht="12.75">
      <c r="A6" s="41" t="s">
        <v>1326</v>
      </c>
      <c r="B6" s="42"/>
      <c r="D6" s="122" t="s">
        <v>1327</v>
      </c>
      <c r="E6" s="123">
        <v>8</v>
      </c>
      <c r="G6" s="41" t="s">
        <v>1024</v>
      </c>
      <c r="H6" s="43">
        <v>2</v>
      </c>
    </row>
    <row r="7" spans="1:8" ht="15" customHeight="1">
      <c r="A7" s="41" t="s">
        <v>1328</v>
      </c>
      <c r="B7" s="42">
        <v>2</v>
      </c>
      <c r="D7" s="122" t="s">
        <v>1329</v>
      </c>
      <c r="E7" s="123">
        <v>10</v>
      </c>
      <c r="G7" s="41" t="s">
        <v>1026</v>
      </c>
      <c r="H7" s="43">
        <v>2</v>
      </c>
    </row>
    <row r="8" spans="1:8" ht="12.75">
      <c r="A8" s="41" t="s">
        <v>1330</v>
      </c>
      <c r="B8" s="42">
        <v>1.5</v>
      </c>
      <c r="D8" s="122" t="s">
        <v>1331</v>
      </c>
      <c r="E8" s="123">
        <v>15</v>
      </c>
      <c r="G8" s="41" t="s">
        <v>1334</v>
      </c>
      <c r="H8" s="43">
        <v>3</v>
      </c>
    </row>
    <row r="9" spans="1:8" ht="27" customHeight="1">
      <c r="A9" s="41" t="s">
        <v>1332</v>
      </c>
      <c r="B9" s="42">
        <v>2</v>
      </c>
      <c r="D9" s="122" t="s">
        <v>1333</v>
      </c>
      <c r="E9" s="123">
        <v>0.8</v>
      </c>
      <c r="G9" s="41" t="s">
        <v>1336</v>
      </c>
      <c r="H9" s="43">
        <v>2</v>
      </c>
    </row>
    <row r="10" spans="1:5" ht="29.25" customHeight="1">
      <c r="A10" s="41" t="s">
        <v>1335</v>
      </c>
      <c r="B10" s="42">
        <v>1</v>
      </c>
      <c r="D10" s="122" t="s">
        <v>1333</v>
      </c>
      <c r="E10" s="123">
        <v>1</v>
      </c>
    </row>
    <row r="11" spans="1:5" ht="12.75">
      <c r="A11" s="41" t="s">
        <v>1337</v>
      </c>
      <c r="B11" s="42">
        <v>5</v>
      </c>
      <c r="D11" s="122" t="s">
        <v>1338</v>
      </c>
      <c r="E11" s="123">
        <v>8</v>
      </c>
    </row>
    <row r="12" spans="1:5" ht="12.75">
      <c r="A12" s="41" t="s">
        <v>1339</v>
      </c>
      <c r="B12" s="42">
        <v>2</v>
      </c>
      <c r="D12" s="122" t="s">
        <v>1465</v>
      </c>
      <c r="E12" s="123">
        <v>7</v>
      </c>
    </row>
    <row r="13" spans="1:5" ht="12.75">
      <c r="A13" s="41" t="s">
        <v>1340</v>
      </c>
      <c r="B13" s="42">
        <v>6</v>
      </c>
      <c r="D13" s="123" t="s">
        <v>1490</v>
      </c>
      <c r="E13" s="123">
        <v>21</v>
      </c>
    </row>
    <row r="14" spans="1:5" ht="12.75">
      <c r="A14" s="41" t="s">
        <v>1341</v>
      </c>
      <c r="B14" s="42">
        <v>2.5</v>
      </c>
      <c r="D14" s="122" t="s">
        <v>1491</v>
      </c>
      <c r="E14" s="123">
        <v>17</v>
      </c>
    </row>
    <row r="15" spans="1:5" ht="12.75">
      <c r="A15" s="41" t="s">
        <v>1342</v>
      </c>
      <c r="B15" s="42">
        <v>5</v>
      </c>
      <c r="D15" s="122"/>
      <c r="E15" s="123"/>
    </row>
    <row r="16" spans="1:5" ht="12.75">
      <c r="A16" s="41" t="s">
        <v>1343</v>
      </c>
      <c r="B16" s="42">
        <v>2.5</v>
      </c>
      <c r="D16" s="122"/>
      <c r="E16" s="123"/>
    </row>
    <row r="17" spans="1:5" ht="12.75">
      <c r="A17" s="41" t="s">
        <v>1344</v>
      </c>
      <c r="B17" s="42">
        <v>2</v>
      </c>
      <c r="D17" s="122"/>
      <c r="E17" s="123"/>
    </row>
    <row r="18" spans="1:5" ht="12.75">
      <c r="A18" s="41" t="s">
        <v>1345</v>
      </c>
      <c r="B18" s="42">
        <v>1</v>
      </c>
      <c r="D18" s="122"/>
      <c r="E18" s="123"/>
    </row>
    <row r="19" spans="1:5" ht="25.5">
      <c r="A19" s="41" t="s">
        <v>1346</v>
      </c>
      <c r="B19" s="42">
        <v>2</v>
      </c>
      <c r="D19" s="122"/>
      <c r="E19" s="123"/>
    </row>
    <row r="20" spans="1:5" ht="25.5">
      <c r="A20" s="41" t="s">
        <v>1347</v>
      </c>
      <c r="B20" s="42">
        <v>1</v>
      </c>
      <c r="D20" s="122"/>
      <c r="E20" s="123"/>
    </row>
    <row r="21" spans="1:5" ht="12.75">
      <c r="A21" s="41" t="s">
        <v>389</v>
      </c>
      <c r="B21" s="42">
        <v>2</v>
      </c>
      <c r="D21" s="122"/>
      <c r="E21" s="123"/>
    </row>
    <row r="22" spans="1:5" ht="12.75">
      <c r="A22" s="41" t="s">
        <v>390</v>
      </c>
      <c r="B22" s="42">
        <v>2</v>
      </c>
      <c r="D22" s="122"/>
      <c r="E22" s="123"/>
    </row>
    <row r="23" spans="1:5" ht="12.75">
      <c r="A23" s="41" t="s">
        <v>391</v>
      </c>
      <c r="B23" s="42">
        <v>2</v>
      </c>
      <c r="D23" s="122"/>
      <c r="E23" s="123"/>
    </row>
    <row r="24" spans="1:5" ht="12.75">
      <c r="A24" s="41" t="s">
        <v>392</v>
      </c>
      <c r="B24" s="42">
        <v>3</v>
      </c>
      <c r="D24" s="122"/>
      <c r="E24" s="123"/>
    </row>
    <row r="25" spans="1:5" ht="12.75">
      <c r="A25" s="41" t="s">
        <v>393</v>
      </c>
      <c r="B25" s="42">
        <v>2</v>
      </c>
      <c r="D25" s="122"/>
      <c r="E25" s="123"/>
    </row>
    <row r="26" spans="1:5" ht="12.75">
      <c r="A26" s="37" t="s">
        <v>394</v>
      </c>
      <c r="D26" s="44"/>
      <c r="E26" s="45"/>
    </row>
    <row r="27" spans="1:5" ht="12.75">
      <c r="A27" s="38" t="s">
        <v>395</v>
      </c>
      <c r="D27" s="44"/>
      <c r="E27" s="45"/>
    </row>
    <row r="28" spans="1:5" ht="25.5">
      <c r="A28" s="41" t="s">
        <v>396</v>
      </c>
      <c r="B28" s="42">
        <v>1</v>
      </c>
      <c r="D28" s="44"/>
      <c r="E28" s="45"/>
    </row>
    <row r="29" spans="1:5" ht="12.75">
      <c r="A29" s="41" t="s">
        <v>397</v>
      </c>
      <c r="B29" s="42">
        <v>1</v>
      </c>
      <c r="D29" s="44"/>
      <c r="E29" s="45"/>
    </row>
    <row r="30" spans="1:5" ht="12.75">
      <c r="A30" s="41" t="s">
        <v>398</v>
      </c>
      <c r="B30" s="42">
        <v>2</v>
      </c>
      <c r="D30" s="44"/>
      <c r="E30" s="45"/>
    </row>
    <row r="31" spans="1:5" ht="12.75">
      <c r="A31" s="41" t="s">
        <v>399</v>
      </c>
      <c r="B31" s="42">
        <v>3</v>
      </c>
      <c r="D31" s="44"/>
      <c r="E31" s="45"/>
    </row>
    <row r="32" spans="1:5" ht="25.5">
      <c r="A32" s="41" t="s">
        <v>400</v>
      </c>
      <c r="B32" s="42">
        <v>5</v>
      </c>
      <c r="D32" s="44"/>
      <c r="E32" s="45"/>
    </row>
    <row r="33" spans="1:5" ht="12.75">
      <c r="A33" s="41" t="s">
        <v>401</v>
      </c>
      <c r="B33" s="42">
        <v>6</v>
      </c>
      <c r="D33" s="44"/>
      <c r="E33" s="45"/>
    </row>
    <row r="34" spans="1:5" ht="12.75">
      <c r="A34" s="41" t="s">
        <v>402</v>
      </c>
      <c r="B34" s="42">
        <v>3.7</v>
      </c>
      <c r="D34" s="44"/>
      <c r="E34" s="45"/>
    </row>
    <row r="35" spans="1:5" ht="12.75">
      <c r="A35" s="37" t="s">
        <v>403</v>
      </c>
      <c r="D35" s="44"/>
      <c r="E35" s="45"/>
    </row>
    <row r="36" spans="1:5" ht="12.75">
      <c r="A36" s="38" t="s">
        <v>404</v>
      </c>
      <c r="D36" s="44"/>
      <c r="E36" s="45"/>
    </row>
    <row r="37" spans="1:5" ht="12.75">
      <c r="A37" s="41" t="s">
        <v>405</v>
      </c>
      <c r="B37" s="42">
        <v>2</v>
      </c>
      <c r="D37" s="44"/>
      <c r="E37" s="45"/>
    </row>
    <row r="38" spans="1:5" ht="12.75">
      <c r="A38" s="41" t="s">
        <v>406</v>
      </c>
      <c r="B38" s="42">
        <v>3</v>
      </c>
      <c r="D38" s="44"/>
      <c r="E38" s="45"/>
    </row>
    <row r="39" spans="1:5" ht="39" customHeight="1">
      <c r="A39" s="156" t="s">
        <v>407</v>
      </c>
      <c r="B39" s="157"/>
      <c r="D39" s="44"/>
      <c r="E39" s="45"/>
    </row>
    <row r="40" spans="1:2" ht="12.75">
      <c r="A40" s="41" t="s">
        <v>408</v>
      </c>
      <c r="B40" s="42">
        <v>1</v>
      </c>
    </row>
    <row r="41" spans="1:2" ht="12.75">
      <c r="A41" s="41" t="s">
        <v>409</v>
      </c>
      <c r="B41" s="42" t="s">
        <v>410</v>
      </c>
    </row>
    <row r="42" spans="1:2" ht="12.75">
      <c r="A42" s="41" t="s">
        <v>411</v>
      </c>
      <c r="B42" s="42">
        <v>1</v>
      </c>
    </row>
    <row r="43" spans="1:2" ht="25.5">
      <c r="A43" s="41" t="s">
        <v>412</v>
      </c>
      <c r="B43" s="42">
        <v>3</v>
      </c>
    </row>
    <row r="44" spans="1:2" ht="28.5" customHeight="1">
      <c r="A44" s="41" t="s">
        <v>413</v>
      </c>
      <c r="B44" s="42">
        <v>2</v>
      </c>
    </row>
    <row r="45" spans="1:2" ht="38.25">
      <c r="A45" s="41" t="s">
        <v>414</v>
      </c>
      <c r="B45" s="42">
        <v>3</v>
      </c>
    </row>
    <row r="46" spans="1:5" ht="12.75">
      <c r="A46" s="41" t="s">
        <v>415</v>
      </c>
      <c r="B46" s="42">
        <v>2</v>
      </c>
      <c r="D46" s="44"/>
      <c r="E46" s="45"/>
    </row>
    <row r="47" spans="1:5" ht="25.5">
      <c r="A47" s="41" t="s">
        <v>416</v>
      </c>
      <c r="B47" s="42">
        <v>2</v>
      </c>
      <c r="D47" s="44"/>
      <c r="E47" s="45"/>
    </row>
    <row r="48" spans="1:5" ht="27">
      <c r="A48" s="41" t="s">
        <v>417</v>
      </c>
      <c r="B48" s="42">
        <v>3</v>
      </c>
      <c r="D48" s="44"/>
      <c r="E48" s="45"/>
    </row>
    <row r="49" spans="1:5" ht="27">
      <c r="A49" s="41" t="s">
        <v>418</v>
      </c>
      <c r="B49" s="42">
        <v>2</v>
      </c>
      <c r="D49" s="44"/>
      <c r="E49" s="45"/>
    </row>
    <row r="50" spans="1:5" ht="12.75">
      <c r="A50" s="41" t="s">
        <v>419</v>
      </c>
      <c r="B50" s="42">
        <v>2</v>
      </c>
      <c r="D50" s="44"/>
      <c r="E50" s="45"/>
    </row>
    <row r="51" spans="1:5" ht="12.75">
      <c r="A51" s="41" t="s">
        <v>420</v>
      </c>
      <c r="B51" s="42">
        <v>2</v>
      </c>
      <c r="D51" s="44"/>
      <c r="E51" s="45"/>
    </row>
    <row r="52" spans="1:5" ht="12.75">
      <c r="A52" s="41" t="s">
        <v>421</v>
      </c>
      <c r="B52" s="42">
        <v>2</v>
      </c>
      <c r="D52" s="44"/>
      <c r="E52" s="45"/>
    </row>
    <row r="53" spans="1:5" ht="25.5">
      <c r="A53" s="41" t="s">
        <v>422</v>
      </c>
      <c r="B53" s="42">
        <v>3</v>
      </c>
      <c r="D53" s="44"/>
      <c r="E53" s="45"/>
    </row>
    <row r="54" spans="1:5" ht="25.5">
      <c r="A54" s="41" t="s">
        <v>423</v>
      </c>
      <c r="B54" s="42">
        <v>3</v>
      </c>
      <c r="D54" s="44"/>
      <c r="E54" s="45"/>
    </row>
    <row r="55" spans="1:2" ht="42.75" customHeight="1">
      <c r="A55" s="156" t="s">
        <v>424</v>
      </c>
      <c r="B55" s="157"/>
    </row>
    <row r="56" spans="1:2" ht="12.75">
      <c r="A56" s="46" t="s">
        <v>425</v>
      </c>
      <c r="B56" s="47">
        <v>1</v>
      </c>
    </row>
    <row r="57" spans="1:2" ht="26.25" customHeight="1">
      <c r="A57" s="46" t="s">
        <v>426</v>
      </c>
      <c r="B57" s="47"/>
    </row>
    <row r="58" spans="1:2" ht="12.75">
      <c r="A58" s="46" t="s">
        <v>427</v>
      </c>
      <c r="B58" s="47">
        <v>2</v>
      </c>
    </row>
    <row r="59" spans="1:2" ht="12.75">
      <c r="A59" s="46" t="s">
        <v>428</v>
      </c>
      <c r="B59" s="47" t="s">
        <v>429</v>
      </c>
    </row>
    <row r="60" spans="1:2" ht="51">
      <c r="A60" s="46" t="s">
        <v>430</v>
      </c>
      <c r="B60" s="47"/>
    </row>
    <row r="61" spans="1:2" ht="12.75">
      <c r="A61" s="46" t="s">
        <v>431</v>
      </c>
      <c r="B61" s="47" t="s">
        <v>432</v>
      </c>
    </row>
    <row r="62" spans="1:2" ht="12.75">
      <c r="A62" s="46" t="s">
        <v>433</v>
      </c>
      <c r="B62" s="47" t="s">
        <v>434</v>
      </c>
    </row>
    <row r="63" spans="1:2" ht="12.75">
      <c r="A63" s="46" t="s">
        <v>435</v>
      </c>
      <c r="B63" s="47" t="s">
        <v>429</v>
      </c>
    </row>
    <row r="64" spans="1:2" ht="18" customHeight="1">
      <c r="A64" s="46" t="s">
        <v>436</v>
      </c>
      <c r="B64" s="47" t="s">
        <v>437</v>
      </c>
    </row>
    <row r="65" spans="1:2" ht="12.75">
      <c r="A65" s="46" t="s">
        <v>438</v>
      </c>
      <c r="B65" s="47"/>
    </row>
    <row r="66" spans="1:2" ht="12.75">
      <c r="A66" s="46" t="s">
        <v>439</v>
      </c>
      <c r="B66" s="47" t="s">
        <v>440</v>
      </c>
    </row>
    <row r="67" spans="1:2" ht="12.75">
      <c r="A67" s="46" t="s">
        <v>441</v>
      </c>
      <c r="B67" s="47" t="s">
        <v>442</v>
      </c>
    </row>
    <row r="68" spans="1:2" ht="12.75">
      <c r="A68" s="46" t="s">
        <v>443</v>
      </c>
      <c r="B68" s="47" t="s">
        <v>437</v>
      </c>
    </row>
    <row r="69" spans="1:2" ht="12.75">
      <c r="A69" s="46" t="s">
        <v>444</v>
      </c>
      <c r="B69" s="47" t="s">
        <v>434</v>
      </c>
    </row>
    <row r="70" spans="1:2" ht="12.75">
      <c r="A70" s="41" t="s">
        <v>445</v>
      </c>
      <c r="B70" s="42"/>
    </row>
    <row r="71" spans="1:2" ht="12.75">
      <c r="A71" s="41" t="s">
        <v>446</v>
      </c>
      <c r="B71" s="42">
        <v>2</v>
      </c>
    </row>
    <row r="72" spans="1:2" ht="12.75">
      <c r="A72" s="41" t="s">
        <v>447</v>
      </c>
      <c r="B72" s="42">
        <v>2.5</v>
      </c>
    </row>
    <row r="73" spans="1:2" ht="12.75">
      <c r="A73" s="41" t="s">
        <v>448</v>
      </c>
      <c r="B73" s="42"/>
    </row>
    <row r="74" spans="1:2" ht="12.75">
      <c r="A74" s="41" t="s">
        <v>449</v>
      </c>
      <c r="B74" s="42">
        <v>8</v>
      </c>
    </row>
    <row r="75" spans="1:2" ht="12.75">
      <c r="A75" s="41" t="s">
        <v>450</v>
      </c>
      <c r="B75" s="42">
        <v>5</v>
      </c>
    </row>
    <row r="76" spans="1:2" ht="12.75">
      <c r="A76" s="41" t="s">
        <v>451</v>
      </c>
      <c r="B76" s="42">
        <v>2</v>
      </c>
    </row>
    <row r="77" spans="1:2" ht="12.75">
      <c r="A77" s="41" t="s">
        <v>452</v>
      </c>
      <c r="B77" s="42">
        <v>5</v>
      </c>
    </row>
    <row r="78" spans="1:2" ht="25.5">
      <c r="A78" s="41" t="s">
        <v>453</v>
      </c>
      <c r="B78" s="42">
        <v>3</v>
      </c>
    </row>
    <row r="79" spans="1:2" ht="12.75">
      <c r="A79" s="41" t="s">
        <v>454</v>
      </c>
      <c r="B79" s="42"/>
    </row>
    <row r="80" spans="1:2" ht="12.75">
      <c r="A80" s="41" t="s">
        <v>455</v>
      </c>
      <c r="B80" s="42">
        <v>5</v>
      </c>
    </row>
    <row r="81" spans="1:2" ht="12.75">
      <c r="A81" s="41" t="s">
        <v>456</v>
      </c>
      <c r="B81" s="42">
        <v>2</v>
      </c>
    </row>
    <row r="82" spans="1:2" ht="12.75">
      <c r="A82" s="41" t="s">
        <v>457</v>
      </c>
      <c r="B82" s="42">
        <v>3</v>
      </c>
    </row>
    <row r="83" spans="1:2" ht="12.75">
      <c r="A83" s="48" t="s">
        <v>245</v>
      </c>
      <c r="B83" s="49">
        <v>0.5</v>
      </c>
    </row>
    <row r="84" spans="1:2" ht="17.25" customHeight="1">
      <c r="A84" s="156" t="s">
        <v>246</v>
      </c>
      <c r="B84" s="157"/>
    </row>
    <row r="85" spans="1:2" ht="25.5">
      <c r="A85" s="53" t="s">
        <v>247</v>
      </c>
      <c r="B85" s="54"/>
    </row>
    <row r="86" spans="1:2" ht="12.75">
      <c r="A86" s="53" t="s">
        <v>248</v>
      </c>
      <c r="B86" s="54">
        <v>0.5</v>
      </c>
    </row>
    <row r="87" spans="1:2" ht="12.75">
      <c r="A87" s="53" t="s">
        <v>249</v>
      </c>
      <c r="B87" s="54">
        <v>1</v>
      </c>
    </row>
    <row r="88" spans="1:2" ht="12.75">
      <c r="A88" s="52"/>
      <c r="B88" s="51"/>
    </row>
    <row r="89" spans="1:2" ht="12.75">
      <c r="A89" s="50"/>
      <c r="B89" s="51"/>
    </row>
  </sheetData>
  <mergeCells count="4">
    <mergeCell ref="A2:D2"/>
    <mergeCell ref="A39:B39"/>
    <mergeCell ref="A55:B55"/>
    <mergeCell ref="A84:B8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03"/>
  <sheetViews>
    <sheetView workbookViewId="0" topLeftCell="A291">
      <selection activeCell="A298" sqref="A298"/>
    </sheetView>
  </sheetViews>
  <sheetFormatPr defaultColWidth="9.00390625" defaultRowHeight="12.75"/>
  <cols>
    <col min="1" max="1" width="25.25390625" style="97" customWidth="1"/>
    <col min="2" max="2" width="95.25390625" style="93" customWidth="1"/>
    <col min="3" max="255" width="0" style="55" hidden="1" customWidth="1"/>
    <col min="256" max="16384" width="5.375" style="55" hidden="1" customWidth="1"/>
  </cols>
  <sheetData>
    <row r="1" ht="15.75">
      <c r="A1" s="92" t="s">
        <v>386</v>
      </c>
    </row>
    <row r="2" ht="15.75">
      <c r="A2" s="92" t="s">
        <v>385</v>
      </c>
    </row>
    <row r="3" spans="1:2" s="96" customFormat="1" ht="15.75">
      <c r="A3" s="94" t="s">
        <v>269</v>
      </c>
      <c r="B3" s="95" t="s">
        <v>1324</v>
      </c>
    </row>
    <row r="4" spans="1:2" ht="15.75">
      <c r="A4" s="97" t="s">
        <v>270</v>
      </c>
      <c r="B4" s="93" t="s">
        <v>271</v>
      </c>
    </row>
    <row r="5" spans="1:2" ht="15.75">
      <c r="A5" s="97" t="s">
        <v>272</v>
      </c>
      <c r="B5" s="93" t="s">
        <v>273</v>
      </c>
    </row>
    <row r="6" spans="1:2" ht="15.75">
      <c r="A6" s="97" t="s">
        <v>274</v>
      </c>
      <c r="B6" s="93" t="s">
        <v>275</v>
      </c>
    </row>
    <row r="7" spans="1:2" ht="15.75">
      <c r="A7" s="97" t="s">
        <v>276</v>
      </c>
      <c r="B7" s="93" t="s">
        <v>277</v>
      </c>
    </row>
    <row r="8" spans="1:2" ht="15.75">
      <c r="A8" s="97" t="s">
        <v>278</v>
      </c>
      <c r="B8" s="93" t="s">
        <v>279</v>
      </c>
    </row>
    <row r="9" spans="1:2" ht="15.75">
      <c r="A9" s="97" t="s">
        <v>280</v>
      </c>
      <c r="B9" s="93" t="s">
        <v>281</v>
      </c>
    </row>
    <row r="10" spans="1:2" ht="15.75">
      <c r="A10" s="97" t="s">
        <v>282</v>
      </c>
      <c r="B10" s="93" t="s">
        <v>283</v>
      </c>
    </row>
    <row r="11" spans="1:2" ht="15.75">
      <c r="A11" s="97" t="s">
        <v>284</v>
      </c>
      <c r="B11" s="93" t="s">
        <v>285</v>
      </c>
    </row>
    <row r="12" spans="1:2" ht="15.75">
      <c r="A12" s="97" t="s">
        <v>286</v>
      </c>
      <c r="B12" s="93" t="s">
        <v>287</v>
      </c>
    </row>
    <row r="13" spans="1:2" ht="15.75">
      <c r="A13" s="97" t="s">
        <v>288</v>
      </c>
      <c r="B13" s="93" t="s">
        <v>289</v>
      </c>
    </row>
    <row r="14" spans="1:2" ht="15.75">
      <c r="A14" s="97" t="s">
        <v>290</v>
      </c>
      <c r="B14" s="93" t="s">
        <v>291</v>
      </c>
    </row>
    <row r="15" spans="1:2" ht="15.75">
      <c r="A15" s="97" t="s">
        <v>292</v>
      </c>
      <c r="B15" s="93" t="s">
        <v>1214</v>
      </c>
    </row>
    <row r="16" spans="1:2" ht="15.75">
      <c r="A16" s="97" t="s">
        <v>1215</v>
      </c>
      <c r="B16" s="93" t="s">
        <v>1216</v>
      </c>
    </row>
    <row r="17" spans="1:2" ht="15.75">
      <c r="A17" s="97" t="s">
        <v>1217</v>
      </c>
      <c r="B17" s="93" t="s">
        <v>1218</v>
      </c>
    </row>
    <row r="18" spans="1:2" ht="15.75">
      <c r="A18" s="97" t="s">
        <v>1219</v>
      </c>
      <c r="B18" s="93" t="s">
        <v>1220</v>
      </c>
    </row>
    <row r="19" spans="1:2" ht="15.75">
      <c r="A19" s="97" t="s">
        <v>1221</v>
      </c>
      <c r="B19" s="93" t="s">
        <v>1222</v>
      </c>
    </row>
    <row r="20" spans="1:2" ht="15.75">
      <c r="A20" s="97" t="s">
        <v>1223</v>
      </c>
      <c r="B20" s="93" t="s">
        <v>1224</v>
      </c>
    </row>
    <row r="21" spans="1:2" ht="15.75">
      <c r="A21" s="97" t="s">
        <v>1225</v>
      </c>
      <c r="B21" s="93" t="s">
        <v>1226</v>
      </c>
    </row>
    <row r="22" spans="1:2" ht="15.75">
      <c r="A22" s="97" t="s">
        <v>1227</v>
      </c>
      <c r="B22" s="93" t="s">
        <v>1228</v>
      </c>
    </row>
    <row r="23" spans="1:2" ht="15.75">
      <c r="A23" s="97" t="s">
        <v>1229</v>
      </c>
      <c r="B23" s="93" t="s">
        <v>1230</v>
      </c>
    </row>
    <row r="24" spans="1:2" ht="15.75">
      <c r="A24" s="97" t="s">
        <v>1231</v>
      </c>
      <c r="B24" s="93" t="s">
        <v>1232</v>
      </c>
    </row>
    <row r="25" spans="1:2" ht="15.75">
      <c r="A25" s="97" t="s">
        <v>1233</v>
      </c>
      <c r="B25" s="93" t="s">
        <v>1234</v>
      </c>
    </row>
    <row r="26" spans="1:2" ht="15.75">
      <c r="A26" s="97" t="s">
        <v>1235</v>
      </c>
      <c r="B26" s="93" t="s">
        <v>1236</v>
      </c>
    </row>
    <row r="27" spans="1:2" ht="15.75">
      <c r="A27" s="97" t="s">
        <v>1237</v>
      </c>
      <c r="B27" s="93" t="s">
        <v>1238</v>
      </c>
    </row>
    <row r="28" spans="1:2" ht="15.75">
      <c r="A28" s="97" t="s">
        <v>1239</v>
      </c>
      <c r="B28" s="93" t="s">
        <v>1240</v>
      </c>
    </row>
    <row r="29" spans="1:2" ht="15.75">
      <c r="A29" s="97" t="s">
        <v>1241</v>
      </c>
      <c r="B29" s="93" t="s">
        <v>1242</v>
      </c>
    </row>
    <row r="30" spans="1:2" ht="15.75">
      <c r="A30" s="97" t="s">
        <v>1243</v>
      </c>
      <c r="B30" s="93" t="s">
        <v>1244</v>
      </c>
    </row>
    <row r="31" spans="1:2" ht="15.75">
      <c r="A31" s="97" t="s">
        <v>1245</v>
      </c>
      <c r="B31" s="93" t="s">
        <v>1246</v>
      </c>
    </row>
    <row r="32" spans="1:2" ht="15.75">
      <c r="A32" s="97" t="s">
        <v>1247</v>
      </c>
      <c r="B32" s="93" t="s">
        <v>1248</v>
      </c>
    </row>
    <row r="33" spans="1:2" ht="15.75">
      <c r="A33" s="97" t="s">
        <v>1249</v>
      </c>
      <c r="B33" s="93" t="s">
        <v>1250</v>
      </c>
    </row>
    <row r="34" spans="1:2" ht="31.5">
      <c r="A34" s="97" t="s">
        <v>1251</v>
      </c>
      <c r="B34" s="93" t="s">
        <v>1252</v>
      </c>
    </row>
    <row r="35" spans="1:2" ht="15.75">
      <c r="A35" s="97" t="s">
        <v>1253</v>
      </c>
      <c r="B35" s="93" t="s">
        <v>1254</v>
      </c>
    </row>
    <row r="36" spans="1:2" ht="15.75">
      <c r="A36" s="97" t="s">
        <v>1255</v>
      </c>
      <c r="B36" s="93" t="s">
        <v>1256</v>
      </c>
    </row>
    <row r="37" spans="1:2" ht="15.75">
      <c r="A37" s="97" t="s">
        <v>1257</v>
      </c>
      <c r="B37" s="93" t="s">
        <v>1258</v>
      </c>
    </row>
    <row r="38" spans="1:2" ht="15.75">
      <c r="A38" s="97" t="s">
        <v>1259</v>
      </c>
      <c r="B38" s="93" t="s">
        <v>1260</v>
      </c>
    </row>
    <row r="39" spans="1:2" ht="15.75">
      <c r="A39" s="97" t="s">
        <v>1261</v>
      </c>
      <c r="B39" s="93" t="s">
        <v>1262</v>
      </c>
    </row>
    <row r="40" spans="1:2" ht="15.75">
      <c r="A40" s="97" t="s">
        <v>1263</v>
      </c>
      <c r="B40" s="93" t="s">
        <v>1264</v>
      </c>
    </row>
    <row r="41" spans="1:2" ht="15.75">
      <c r="A41" s="97" t="s">
        <v>1265</v>
      </c>
      <c r="B41" s="93" t="s">
        <v>1266</v>
      </c>
    </row>
    <row r="42" spans="1:2" ht="15.75">
      <c r="A42" s="97" t="s">
        <v>1267</v>
      </c>
      <c r="B42" s="93" t="s">
        <v>1268</v>
      </c>
    </row>
    <row r="43" spans="1:2" ht="15.75">
      <c r="A43" s="97" t="s">
        <v>1269</v>
      </c>
      <c r="B43" s="93" t="s">
        <v>1270</v>
      </c>
    </row>
    <row r="44" spans="1:2" ht="15.75">
      <c r="A44" s="97" t="s">
        <v>1271</v>
      </c>
      <c r="B44" s="93" t="s">
        <v>1272</v>
      </c>
    </row>
    <row r="45" spans="1:2" ht="15.75">
      <c r="A45" s="97" t="s">
        <v>1273</v>
      </c>
      <c r="B45" s="93" t="s">
        <v>1274</v>
      </c>
    </row>
    <row r="46" spans="1:2" ht="15.75">
      <c r="A46" s="97" t="s">
        <v>1275</v>
      </c>
      <c r="B46" s="93" t="s">
        <v>1276</v>
      </c>
    </row>
    <row r="47" spans="1:2" ht="15.75">
      <c r="A47" s="97" t="s">
        <v>1277</v>
      </c>
      <c r="B47" s="93" t="s">
        <v>1278</v>
      </c>
    </row>
    <row r="48" spans="1:2" ht="15.75">
      <c r="A48" s="97" t="s">
        <v>1279</v>
      </c>
      <c r="B48" s="93" t="s">
        <v>1280</v>
      </c>
    </row>
    <row r="49" spans="1:2" ht="15.75">
      <c r="A49" s="97" t="s">
        <v>1281</v>
      </c>
      <c r="B49" s="93" t="s">
        <v>1282</v>
      </c>
    </row>
    <row r="50" spans="1:2" ht="15.75">
      <c r="A50" s="97" t="s">
        <v>1283</v>
      </c>
      <c r="B50" s="93" t="s">
        <v>1284</v>
      </c>
    </row>
    <row r="51" spans="1:2" ht="15.75">
      <c r="A51" s="97" t="s">
        <v>1285</v>
      </c>
      <c r="B51" s="93" t="s">
        <v>1286</v>
      </c>
    </row>
    <row r="52" spans="1:2" ht="15.75">
      <c r="A52" s="97" t="s">
        <v>1287</v>
      </c>
      <c r="B52" s="93" t="s">
        <v>1288</v>
      </c>
    </row>
    <row r="53" spans="1:2" ht="15.75">
      <c r="A53" s="97" t="s">
        <v>1289</v>
      </c>
      <c r="B53" s="93" t="s">
        <v>1290</v>
      </c>
    </row>
    <row r="54" spans="1:2" ht="31.5">
      <c r="A54" s="97" t="s">
        <v>1291</v>
      </c>
      <c r="B54" s="93" t="s">
        <v>559</v>
      </c>
    </row>
    <row r="55" spans="1:2" ht="15.75">
      <c r="A55" s="97" t="s">
        <v>560</v>
      </c>
      <c r="B55" s="93" t="s">
        <v>561</v>
      </c>
    </row>
    <row r="56" spans="1:2" ht="15.75">
      <c r="A56" s="97" t="s">
        <v>562</v>
      </c>
      <c r="B56" s="93" t="s">
        <v>563</v>
      </c>
    </row>
    <row r="57" spans="1:2" ht="15.75">
      <c r="A57" s="97" t="s">
        <v>564</v>
      </c>
      <c r="B57" s="93" t="s">
        <v>565</v>
      </c>
    </row>
    <row r="58" spans="1:2" ht="15.75">
      <c r="A58" s="97" t="s">
        <v>566</v>
      </c>
      <c r="B58" s="93" t="s">
        <v>567</v>
      </c>
    </row>
    <row r="59" spans="1:2" ht="15.75">
      <c r="A59" s="97" t="s">
        <v>568</v>
      </c>
      <c r="B59" s="93" t="s">
        <v>569</v>
      </c>
    </row>
    <row r="60" spans="1:2" ht="15.75">
      <c r="A60" s="97" t="s">
        <v>570</v>
      </c>
      <c r="B60" s="93" t="s">
        <v>571</v>
      </c>
    </row>
    <row r="61" spans="1:2" ht="15.75">
      <c r="A61" s="97" t="s">
        <v>572</v>
      </c>
      <c r="B61" s="93" t="s">
        <v>573</v>
      </c>
    </row>
    <row r="62" spans="1:2" ht="15.75">
      <c r="A62" s="97" t="s">
        <v>574</v>
      </c>
      <c r="B62" s="93" t="s">
        <v>575</v>
      </c>
    </row>
    <row r="63" spans="1:2" ht="15.75">
      <c r="A63" s="97" t="s">
        <v>576</v>
      </c>
      <c r="B63" s="93" t="s">
        <v>577</v>
      </c>
    </row>
    <row r="64" spans="1:2" ht="15.75">
      <c r="A64" s="97" t="s">
        <v>578</v>
      </c>
      <c r="B64" s="93" t="s">
        <v>579</v>
      </c>
    </row>
    <row r="65" spans="1:2" ht="15.75">
      <c r="A65" s="97" t="s">
        <v>580</v>
      </c>
      <c r="B65" s="93" t="s">
        <v>581</v>
      </c>
    </row>
    <row r="66" spans="1:2" ht="15.75">
      <c r="A66" s="97" t="s">
        <v>582</v>
      </c>
      <c r="B66" s="93" t="s">
        <v>583</v>
      </c>
    </row>
    <row r="67" spans="1:2" ht="15.75">
      <c r="A67" s="97" t="s">
        <v>584</v>
      </c>
      <c r="B67" s="93" t="s">
        <v>585</v>
      </c>
    </row>
    <row r="68" spans="1:2" ht="15.75">
      <c r="A68" s="97" t="s">
        <v>586</v>
      </c>
      <c r="B68" s="93" t="s">
        <v>587</v>
      </c>
    </row>
    <row r="69" spans="1:2" ht="15.75">
      <c r="A69" s="97" t="s">
        <v>588</v>
      </c>
      <c r="B69" s="93" t="s">
        <v>589</v>
      </c>
    </row>
    <row r="70" spans="1:2" ht="15.75">
      <c r="A70" s="97" t="s">
        <v>590</v>
      </c>
      <c r="B70" s="93" t="s">
        <v>591</v>
      </c>
    </row>
    <row r="71" spans="1:2" ht="15.75">
      <c r="A71" s="97" t="s">
        <v>592</v>
      </c>
      <c r="B71" s="93" t="s">
        <v>593</v>
      </c>
    </row>
    <row r="72" spans="1:2" ht="15.75">
      <c r="A72" s="97" t="s">
        <v>594</v>
      </c>
      <c r="B72" s="93" t="s">
        <v>595</v>
      </c>
    </row>
    <row r="73" spans="1:2" ht="15.75">
      <c r="A73" s="97" t="s">
        <v>596</v>
      </c>
      <c r="B73" s="93" t="s">
        <v>597</v>
      </c>
    </row>
    <row r="74" spans="1:2" ht="15.75">
      <c r="A74" s="97" t="s">
        <v>598</v>
      </c>
      <c r="B74" s="93" t="s">
        <v>1534</v>
      </c>
    </row>
    <row r="75" spans="1:2" ht="15.75">
      <c r="A75" s="97" t="s">
        <v>1535</v>
      </c>
      <c r="B75" s="93" t="s">
        <v>1536</v>
      </c>
    </row>
    <row r="76" spans="1:2" ht="15.75">
      <c r="A76" s="97" t="s">
        <v>1537</v>
      </c>
      <c r="B76" s="93" t="s">
        <v>1538</v>
      </c>
    </row>
    <row r="77" spans="1:2" ht="15.75">
      <c r="A77" s="97" t="s">
        <v>1539</v>
      </c>
      <c r="B77" s="93" t="s">
        <v>1540</v>
      </c>
    </row>
    <row r="78" spans="1:2" ht="15.75">
      <c r="A78" s="97" t="s">
        <v>1541</v>
      </c>
      <c r="B78" s="93" t="s">
        <v>1542</v>
      </c>
    </row>
    <row r="79" spans="1:2" ht="15.75">
      <c r="A79" s="97" t="s">
        <v>1543</v>
      </c>
      <c r="B79" s="93" t="s">
        <v>1544</v>
      </c>
    </row>
    <row r="80" spans="1:2" ht="15.75">
      <c r="A80" s="97" t="s">
        <v>1545</v>
      </c>
      <c r="B80" s="93" t="s">
        <v>1546</v>
      </c>
    </row>
    <row r="81" spans="1:2" ht="15.75">
      <c r="A81" s="97" t="s">
        <v>1547</v>
      </c>
      <c r="B81" s="93" t="s">
        <v>1548</v>
      </c>
    </row>
    <row r="82" spans="1:2" ht="15.75">
      <c r="A82" s="97" t="s">
        <v>610</v>
      </c>
      <c r="B82" s="93" t="s">
        <v>611</v>
      </c>
    </row>
    <row r="83" spans="1:2" ht="15.75">
      <c r="A83" s="97" t="s">
        <v>612</v>
      </c>
      <c r="B83" s="93" t="s">
        <v>613</v>
      </c>
    </row>
    <row r="84" spans="1:2" ht="15.75">
      <c r="A84" s="97" t="s">
        <v>614</v>
      </c>
      <c r="B84" s="93" t="s">
        <v>615</v>
      </c>
    </row>
    <row r="85" spans="1:2" ht="15.75">
      <c r="A85" s="97" t="s">
        <v>616</v>
      </c>
      <c r="B85" s="93" t="s">
        <v>617</v>
      </c>
    </row>
    <row r="86" spans="1:2" ht="15.75">
      <c r="A86" s="97" t="s">
        <v>618</v>
      </c>
      <c r="B86" s="93" t="s">
        <v>619</v>
      </c>
    </row>
    <row r="87" spans="1:2" ht="15.75">
      <c r="A87" s="97" t="s">
        <v>620</v>
      </c>
      <c r="B87" s="93" t="s">
        <v>621</v>
      </c>
    </row>
    <row r="88" spans="1:2" ht="15.75">
      <c r="A88" s="97" t="s">
        <v>622</v>
      </c>
      <c r="B88" s="93" t="s">
        <v>623</v>
      </c>
    </row>
    <row r="89" spans="1:2" ht="15.75">
      <c r="A89" s="97" t="s">
        <v>624</v>
      </c>
      <c r="B89" s="93" t="s">
        <v>625</v>
      </c>
    </row>
    <row r="90" spans="1:2" ht="15.75">
      <c r="A90" s="97" t="s">
        <v>626</v>
      </c>
      <c r="B90" s="93" t="s">
        <v>627</v>
      </c>
    </row>
    <row r="91" spans="1:2" ht="15.75">
      <c r="A91" s="97" t="s">
        <v>628</v>
      </c>
      <c r="B91" s="93" t="s">
        <v>629</v>
      </c>
    </row>
    <row r="92" spans="1:2" ht="15.75">
      <c r="A92" s="97" t="s">
        <v>630</v>
      </c>
      <c r="B92" s="93" t="s">
        <v>631</v>
      </c>
    </row>
    <row r="93" spans="1:2" ht="15.75">
      <c r="A93" s="97" t="s">
        <v>632</v>
      </c>
      <c r="B93" s="93" t="s">
        <v>633</v>
      </c>
    </row>
    <row r="94" spans="1:2" ht="15.75">
      <c r="A94" s="97" t="s">
        <v>634</v>
      </c>
      <c r="B94" s="93" t="s">
        <v>635</v>
      </c>
    </row>
    <row r="95" spans="1:2" ht="15.75">
      <c r="A95" s="97" t="s">
        <v>636</v>
      </c>
      <c r="B95" s="93" t="s">
        <v>637</v>
      </c>
    </row>
    <row r="96" spans="1:2" ht="15.75">
      <c r="A96" s="97" t="s">
        <v>638</v>
      </c>
      <c r="B96" s="93" t="s">
        <v>639</v>
      </c>
    </row>
    <row r="97" spans="1:2" ht="15.75">
      <c r="A97" s="97" t="s">
        <v>640</v>
      </c>
      <c r="B97" s="93" t="s">
        <v>641</v>
      </c>
    </row>
    <row r="98" spans="1:2" ht="15.75">
      <c r="A98" s="97" t="s">
        <v>642</v>
      </c>
      <c r="B98" s="93" t="s">
        <v>643</v>
      </c>
    </row>
    <row r="99" spans="1:2" ht="15.75">
      <c r="A99" s="97" t="s">
        <v>644</v>
      </c>
      <c r="B99" s="93" t="s">
        <v>645</v>
      </c>
    </row>
    <row r="100" spans="1:2" ht="15.75">
      <c r="A100" s="97" t="s">
        <v>646</v>
      </c>
      <c r="B100" s="93" t="s">
        <v>647</v>
      </c>
    </row>
    <row r="101" spans="1:2" ht="15.75">
      <c r="A101" s="97" t="s">
        <v>648</v>
      </c>
      <c r="B101" s="93" t="s">
        <v>649</v>
      </c>
    </row>
    <row r="102" spans="1:2" ht="15.75">
      <c r="A102" s="97" t="s">
        <v>650</v>
      </c>
      <c r="B102" s="93" t="s">
        <v>651</v>
      </c>
    </row>
    <row r="103" spans="1:2" ht="15.75">
      <c r="A103" s="97" t="s">
        <v>652</v>
      </c>
      <c r="B103" s="93" t="s">
        <v>653</v>
      </c>
    </row>
    <row r="104" spans="1:2" ht="15.75">
      <c r="A104" s="97" t="s">
        <v>654</v>
      </c>
      <c r="B104" s="93" t="s">
        <v>655</v>
      </c>
    </row>
    <row r="105" spans="1:2" ht="15.75">
      <c r="A105" s="97" t="s">
        <v>656</v>
      </c>
      <c r="B105" s="93" t="s">
        <v>657</v>
      </c>
    </row>
    <row r="106" spans="1:2" ht="15.75">
      <c r="A106" s="97" t="s">
        <v>658</v>
      </c>
      <c r="B106" s="93" t="s">
        <v>659</v>
      </c>
    </row>
    <row r="107" spans="1:2" ht="15.75">
      <c r="A107" s="97" t="s">
        <v>660</v>
      </c>
      <c r="B107" s="93" t="s">
        <v>661</v>
      </c>
    </row>
    <row r="108" spans="1:2" ht="15.75">
      <c r="A108" s="97" t="s">
        <v>662</v>
      </c>
      <c r="B108" s="93" t="s">
        <v>663</v>
      </c>
    </row>
    <row r="109" spans="1:2" ht="15.75">
      <c r="A109" s="97" t="s">
        <v>664</v>
      </c>
      <c r="B109" s="93" t="s">
        <v>665</v>
      </c>
    </row>
    <row r="110" spans="1:2" ht="15.75">
      <c r="A110" s="97" t="s">
        <v>666</v>
      </c>
      <c r="B110" s="93" t="s">
        <v>1409</v>
      </c>
    </row>
    <row r="111" spans="1:2" ht="15.75">
      <c r="A111" s="97" t="s">
        <v>1410</v>
      </c>
      <c r="B111" s="93" t="s">
        <v>1411</v>
      </c>
    </row>
    <row r="112" spans="1:2" ht="15.75">
      <c r="A112" s="97" t="s">
        <v>1412</v>
      </c>
      <c r="B112" s="93" t="s">
        <v>1413</v>
      </c>
    </row>
    <row r="113" spans="1:2" ht="15.75">
      <c r="A113" s="97" t="s">
        <v>1414</v>
      </c>
      <c r="B113" s="93" t="s">
        <v>1415</v>
      </c>
    </row>
    <row r="114" spans="1:2" ht="15.75">
      <c r="A114" s="97" t="s">
        <v>1416</v>
      </c>
      <c r="B114" s="93" t="s">
        <v>1417</v>
      </c>
    </row>
    <row r="115" spans="1:2" ht="15.75">
      <c r="A115" s="97" t="s">
        <v>1418</v>
      </c>
      <c r="B115" s="93" t="s">
        <v>1419</v>
      </c>
    </row>
    <row r="116" spans="1:2" ht="15.75">
      <c r="A116" s="97" t="s">
        <v>1420</v>
      </c>
      <c r="B116" s="93" t="s">
        <v>1421</v>
      </c>
    </row>
    <row r="117" spans="1:2" ht="15.75">
      <c r="A117" s="97" t="s">
        <v>1422</v>
      </c>
      <c r="B117" s="93" t="s">
        <v>1423</v>
      </c>
    </row>
    <row r="118" spans="1:2" ht="15.75">
      <c r="A118" s="97" t="s">
        <v>1424</v>
      </c>
      <c r="B118" s="93" t="s">
        <v>1425</v>
      </c>
    </row>
    <row r="119" spans="1:2" ht="15.75">
      <c r="A119" s="97" t="s">
        <v>1426</v>
      </c>
      <c r="B119" s="93" t="s">
        <v>1427</v>
      </c>
    </row>
    <row r="120" spans="1:2" ht="15.75">
      <c r="A120" s="97" t="s">
        <v>1428</v>
      </c>
      <c r="B120" s="93" t="s">
        <v>1429</v>
      </c>
    </row>
    <row r="121" spans="1:2" ht="15.75">
      <c r="A121" s="97" t="s">
        <v>1430</v>
      </c>
      <c r="B121" s="93" t="s">
        <v>1431</v>
      </c>
    </row>
    <row r="122" spans="1:2" ht="15.75">
      <c r="A122" s="97" t="s">
        <v>1432</v>
      </c>
      <c r="B122" s="93" t="s">
        <v>470</v>
      </c>
    </row>
    <row r="123" spans="1:2" ht="15.75">
      <c r="A123" s="97" t="s">
        <v>471</v>
      </c>
      <c r="B123" s="93" t="s">
        <v>472</v>
      </c>
    </row>
    <row r="124" spans="1:2" ht="15.75">
      <c r="A124" s="97" t="s">
        <v>473</v>
      </c>
      <c r="B124" s="93" t="s">
        <v>474</v>
      </c>
    </row>
    <row r="125" spans="1:2" ht="15.75">
      <c r="A125" s="97" t="s">
        <v>475</v>
      </c>
      <c r="B125" s="93" t="s">
        <v>476</v>
      </c>
    </row>
    <row r="126" spans="1:2" ht="15.75">
      <c r="A126" s="97" t="s">
        <v>477</v>
      </c>
      <c r="B126" s="93" t="s">
        <v>478</v>
      </c>
    </row>
    <row r="127" spans="1:2" ht="15.75">
      <c r="A127" s="97" t="s">
        <v>479</v>
      </c>
      <c r="B127" s="93" t="s">
        <v>480</v>
      </c>
    </row>
    <row r="128" spans="1:2" ht="15.75">
      <c r="A128" s="97" t="s">
        <v>481</v>
      </c>
      <c r="B128" s="93" t="s">
        <v>482</v>
      </c>
    </row>
    <row r="129" spans="1:2" ht="15.75">
      <c r="A129" s="97" t="s">
        <v>483</v>
      </c>
      <c r="B129" s="93" t="s">
        <v>484</v>
      </c>
    </row>
    <row r="130" spans="1:2" ht="15.75">
      <c r="A130" s="97" t="s">
        <v>485</v>
      </c>
      <c r="B130" s="93" t="s">
        <v>486</v>
      </c>
    </row>
    <row r="131" spans="1:2" ht="15.75">
      <c r="A131" s="97" t="s">
        <v>487</v>
      </c>
      <c r="B131" s="93" t="s">
        <v>488</v>
      </c>
    </row>
    <row r="132" spans="1:2" ht="15.75">
      <c r="A132" s="97" t="s">
        <v>489</v>
      </c>
      <c r="B132" s="93" t="s">
        <v>490</v>
      </c>
    </row>
    <row r="133" spans="1:2" ht="15.75">
      <c r="A133" s="97" t="s">
        <v>491</v>
      </c>
      <c r="B133" s="93" t="s">
        <v>718</v>
      </c>
    </row>
    <row r="134" spans="1:2" ht="15.75">
      <c r="A134" s="97" t="s">
        <v>719</v>
      </c>
      <c r="B134" s="93" t="s">
        <v>1433</v>
      </c>
    </row>
    <row r="135" spans="1:2" ht="15.75">
      <c r="A135" s="97" t="s">
        <v>1434</v>
      </c>
      <c r="B135" s="93" t="s">
        <v>1435</v>
      </c>
    </row>
    <row r="136" spans="1:2" ht="15.75">
      <c r="A136" s="97" t="s">
        <v>1436</v>
      </c>
      <c r="B136" s="93" t="s">
        <v>1437</v>
      </c>
    </row>
    <row r="137" spans="1:2" ht="15.75">
      <c r="A137" s="97" t="s">
        <v>1438</v>
      </c>
      <c r="B137" s="93" t="s">
        <v>1439</v>
      </c>
    </row>
    <row r="138" spans="1:2" ht="15.75">
      <c r="A138" s="97" t="s">
        <v>1440</v>
      </c>
      <c r="B138" s="93" t="s">
        <v>1441</v>
      </c>
    </row>
    <row r="139" spans="1:2" ht="15.75">
      <c r="A139" s="97" t="s">
        <v>1442</v>
      </c>
      <c r="B139" s="93" t="s">
        <v>1443</v>
      </c>
    </row>
    <row r="140" spans="1:2" ht="15.75">
      <c r="A140" s="97" t="s">
        <v>1444</v>
      </c>
      <c r="B140" s="93" t="s">
        <v>1445</v>
      </c>
    </row>
    <row r="141" spans="1:2" ht="15.75">
      <c r="A141" s="97" t="s">
        <v>1446</v>
      </c>
      <c r="B141" s="93" t="s">
        <v>1447</v>
      </c>
    </row>
    <row r="142" spans="1:2" ht="15.75">
      <c r="A142" s="97" t="s">
        <v>1448</v>
      </c>
      <c r="B142" s="93" t="s">
        <v>1449</v>
      </c>
    </row>
    <row r="143" spans="1:2" ht="15.75">
      <c r="A143" s="97" t="s">
        <v>1450</v>
      </c>
      <c r="B143" s="93" t="s">
        <v>1451</v>
      </c>
    </row>
    <row r="144" spans="1:2" ht="15.75">
      <c r="A144" s="97" t="s">
        <v>1452</v>
      </c>
      <c r="B144" s="93" t="s">
        <v>1453</v>
      </c>
    </row>
    <row r="145" spans="1:2" ht="15.75">
      <c r="A145" s="97" t="s">
        <v>1454</v>
      </c>
      <c r="B145" s="93" t="s">
        <v>1455</v>
      </c>
    </row>
    <row r="146" spans="1:2" ht="15.75">
      <c r="A146" s="97" t="s">
        <v>1456</v>
      </c>
      <c r="B146" s="93" t="s">
        <v>1457</v>
      </c>
    </row>
    <row r="147" spans="1:2" ht="15.75">
      <c r="A147" s="97" t="s">
        <v>1458</v>
      </c>
      <c r="B147" s="93" t="s">
        <v>1459</v>
      </c>
    </row>
    <row r="148" spans="1:2" ht="15.75">
      <c r="A148" s="97" t="s">
        <v>1460</v>
      </c>
      <c r="B148" s="93" t="s">
        <v>1461</v>
      </c>
    </row>
    <row r="149" spans="1:2" ht="15.75">
      <c r="A149" s="97" t="s">
        <v>1462</v>
      </c>
      <c r="B149" s="93" t="s">
        <v>1463</v>
      </c>
    </row>
    <row r="150" spans="1:2" ht="15.75">
      <c r="A150" s="97" t="s">
        <v>1464</v>
      </c>
      <c r="B150" s="93" t="s">
        <v>1465</v>
      </c>
    </row>
    <row r="151" spans="1:2" ht="15.75">
      <c r="A151" s="97" t="s">
        <v>1466</v>
      </c>
      <c r="B151" s="93" t="s">
        <v>1467</v>
      </c>
    </row>
    <row r="152" spans="1:2" ht="15.75">
      <c r="A152" s="97" t="s">
        <v>1468</v>
      </c>
      <c r="B152" s="93" t="s">
        <v>1469</v>
      </c>
    </row>
    <row r="153" spans="1:2" ht="15.75">
      <c r="A153" s="97" t="s">
        <v>1470</v>
      </c>
      <c r="B153" s="93" t="s">
        <v>1471</v>
      </c>
    </row>
    <row r="154" spans="1:2" ht="15.75">
      <c r="A154" s="97" t="s">
        <v>1472</v>
      </c>
      <c r="B154" s="93" t="s">
        <v>1473</v>
      </c>
    </row>
    <row r="155" spans="1:2" ht="15.75">
      <c r="A155" s="97" t="s">
        <v>1474</v>
      </c>
      <c r="B155" s="93" t="s">
        <v>1475</v>
      </c>
    </row>
    <row r="156" spans="1:2" ht="31.5">
      <c r="A156" s="97" t="s">
        <v>1476</v>
      </c>
      <c r="B156" s="93" t="s">
        <v>1477</v>
      </c>
    </row>
    <row r="157" spans="1:2" ht="15.75">
      <c r="A157" s="97" t="s">
        <v>1046</v>
      </c>
      <c r="B157" s="93" t="s">
        <v>1478</v>
      </c>
    </row>
    <row r="158" spans="1:2" ht="15.75">
      <c r="A158" s="97" t="s">
        <v>1479</v>
      </c>
      <c r="B158" s="93" t="s">
        <v>1480</v>
      </c>
    </row>
    <row r="159" spans="1:2" ht="15.75">
      <c r="A159" s="97" t="s">
        <v>1481</v>
      </c>
      <c r="B159" s="93" t="s">
        <v>1482</v>
      </c>
    </row>
    <row r="160" spans="1:2" ht="15.75">
      <c r="A160" s="97" t="s">
        <v>1483</v>
      </c>
      <c r="B160" s="93" t="s">
        <v>1484</v>
      </c>
    </row>
    <row r="161" spans="1:2" ht="15.75">
      <c r="A161" s="97" t="s">
        <v>1485</v>
      </c>
      <c r="B161" s="93" t="s">
        <v>1486</v>
      </c>
    </row>
    <row r="162" spans="1:2" ht="15.75">
      <c r="A162" s="97" t="s">
        <v>1487</v>
      </c>
      <c r="B162" s="93" t="s">
        <v>1488</v>
      </c>
    </row>
    <row r="163" spans="1:2" ht="15.75">
      <c r="A163" s="97" t="s">
        <v>1489</v>
      </c>
      <c r="B163" s="93" t="s">
        <v>759</v>
      </c>
    </row>
    <row r="164" spans="1:2" ht="15.75">
      <c r="A164" s="97" t="s">
        <v>760</v>
      </c>
      <c r="B164" s="93" t="s">
        <v>761</v>
      </c>
    </row>
    <row r="165" spans="1:2" ht="15.75">
      <c r="A165" s="97" t="s">
        <v>762</v>
      </c>
      <c r="B165" s="93" t="s">
        <v>763</v>
      </c>
    </row>
    <row r="166" spans="1:2" ht="15.75">
      <c r="A166" s="97" t="s">
        <v>764</v>
      </c>
      <c r="B166" s="93" t="s">
        <v>765</v>
      </c>
    </row>
    <row r="167" spans="1:2" ht="15.75">
      <c r="A167" s="97" t="s">
        <v>766</v>
      </c>
      <c r="B167" s="93" t="s">
        <v>767</v>
      </c>
    </row>
    <row r="168" spans="1:2" ht="31.5">
      <c r="A168" s="97" t="s">
        <v>768</v>
      </c>
      <c r="B168" s="93" t="s">
        <v>769</v>
      </c>
    </row>
    <row r="169" spans="1:2" ht="31.5">
      <c r="A169" s="97" t="s">
        <v>770</v>
      </c>
      <c r="B169" s="93" t="s">
        <v>771</v>
      </c>
    </row>
    <row r="170" spans="1:2" ht="31.5">
      <c r="A170" s="97" t="s">
        <v>772</v>
      </c>
      <c r="B170" s="93" t="s">
        <v>773</v>
      </c>
    </row>
    <row r="171" spans="1:2" ht="31.5">
      <c r="A171" s="97" t="s">
        <v>774</v>
      </c>
      <c r="B171" s="93" t="s">
        <v>775</v>
      </c>
    </row>
    <row r="172" spans="1:2" ht="31.5">
      <c r="A172" s="97" t="s">
        <v>776</v>
      </c>
      <c r="B172" s="93" t="s">
        <v>777</v>
      </c>
    </row>
    <row r="173" spans="1:2" ht="31.5">
      <c r="A173" s="97" t="s">
        <v>778</v>
      </c>
      <c r="B173" s="93" t="s">
        <v>779</v>
      </c>
    </row>
    <row r="174" spans="1:2" ht="31.5">
      <c r="A174" s="97" t="s">
        <v>780</v>
      </c>
      <c r="B174" s="93" t="s">
        <v>781</v>
      </c>
    </row>
    <row r="175" spans="1:2" ht="31.5">
      <c r="A175" s="97" t="s">
        <v>782</v>
      </c>
      <c r="B175" s="93" t="s">
        <v>783</v>
      </c>
    </row>
    <row r="176" spans="1:2" ht="31.5">
      <c r="A176" s="97" t="s">
        <v>784</v>
      </c>
      <c r="B176" s="93" t="s">
        <v>1525</v>
      </c>
    </row>
    <row r="177" spans="1:2" ht="31.5">
      <c r="A177" s="97" t="s">
        <v>1526</v>
      </c>
      <c r="B177" s="93" t="s">
        <v>1527</v>
      </c>
    </row>
    <row r="178" spans="1:2" ht="15.75">
      <c r="A178" s="97" t="s">
        <v>1528</v>
      </c>
      <c r="B178" s="93" t="s">
        <v>1529</v>
      </c>
    </row>
    <row r="179" spans="1:2" ht="31.5">
      <c r="A179" s="97" t="s">
        <v>1530</v>
      </c>
      <c r="B179" s="93" t="s">
        <v>1531</v>
      </c>
    </row>
    <row r="180" spans="1:2" ht="15.75">
      <c r="A180" s="97" t="s">
        <v>1532</v>
      </c>
      <c r="B180" s="93" t="s">
        <v>1533</v>
      </c>
    </row>
    <row r="181" spans="1:2" ht="31.5">
      <c r="A181" s="97" t="s">
        <v>802</v>
      </c>
      <c r="B181" s="93" t="s">
        <v>803</v>
      </c>
    </row>
    <row r="182" spans="1:2" ht="15.75">
      <c r="A182" s="97" t="s">
        <v>804</v>
      </c>
      <c r="B182" s="93" t="s">
        <v>805</v>
      </c>
    </row>
    <row r="183" spans="1:2" ht="15.75">
      <c r="A183" s="97" t="s">
        <v>806</v>
      </c>
      <c r="B183" s="93" t="s">
        <v>807</v>
      </c>
    </row>
    <row r="184" spans="1:2" ht="31.5">
      <c r="A184" s="97" t="s">
        <v>808</v>
      </c>
      <c r="B184" s="93" t="s">
        <v>809</v>
      </c>
    </row>
    <row r="185" spans="1:2" ht="15.75">
      <c r="A185" s="97" t="s">
        <v>810</v>
      </c>
      <c r="B185" s="93" t="s">
        <v>811</v>
      </c>
    </row>
    <row r="186" spans="1:2" ht="15.75">
      <c r="A186" s="97" t="s">
        <v>812</v>
      </c>
      <c r="B186" s="93" t="s">
        <v>813</v>
      </c>
    </row>
    <row r="187" spans="1:2" ht="15.75">
      <c r="A187" s="97" t="s">
        <v>814</v>
      </c>
      <c r="B187" s="93" t="s">
        <v>815</v>
      </c>
    </row>
    <row r="188" spans="1:2" ht="15.75">
      <c r="A188" s="97" t="s">
        <v>816</v>
      </c>
      <c r="B188" s="93" t="s">
        <v>817</v>
      </c>
    </row>
    <row r="189" spans="1:2" ht="15.75">
      <c r="A189" s="97" t="s">
        <v>818</v>
      </c>
      <c r="B189" s="93" t="s">
        <v>819</v>
      </c>
    </row>
    <row r="190" spans="1:2" ht="15.75">
      <c r="A190" s="97" t="s">
        <v>820</v>
      </c>
      <c r="B190" s="93" t="s">
        <v>821</v>
      </c>
    </row>
    <row r="191" spans="1:2" ht="15.75">
      <c r="A191" s="97" t="s">
        <v>822</v>
      </c>
      <c r="B191" s="93" t="s">
        <v>823</v>
      </c>
    </row>
    <row r="192" spans="1:2" ht="15.75">
      <c r="A192" s="97" t="s">
        <v>824</v>
      </c>
      <c r="B192" s="93" t="s">
        <v>825</v>
      </c>
    </row>
    <row r="193" spans="1:2" ht="31.5">
      <c r="A193" s="97" t="s">
        <v>826</v>
      </c>
      <c r="B193" s="93" t="s">
        <v>827</v>
      </c>
    </row>
    <row r="194" spans="1:2" ht="31.5">
      <c r="A194" s="97" t="s">
        <v>828</v>
      </c>
      <c r="B194" s="93" t="s">
        <v>1603</v>
      </c>
    </row>
    <row r="195" spans="1:2" ht="31.5">
      <c r="A195" s="97" t="s">
        <v>1604</v>
      </c>
      <c r="B195" s="93" t="s">
        <v>1605</v>
      </c>
    </row>
    <row r="196" spans="1:2" ht="31.5">
      <c r="A196" s="97" t="s">
        <v>1606</v>
      </c>
      <c r="B196" s="93" t="s">
        <v>1607</v>
      </c>
    </row>
    <row r="197" spans="1:2" ht="31.5">
      <c r="A197" s="97" t="s">
        <v>1608</v>
      </c>
      <c r="B197" s="93" t="s">
        <v>1609</v>
      </c>
    </row>
    <row r="198" spans="1:2" ht="31.5">
      <c r="A198" s="97" t="s">
        <v>1610</v>
      </c>
      <c r="B198" s="93" t="s">
        <v>1611</v>
      </c>
    </row>
    <row r="199" spans="1:2" ht="15.75">
      <c r="A199" s="97" t="s">
        <v>1612</v>
      </c>
      <c r="B199" s="93" t="s">
        <v>1613</v>
      </c>
    </row>
    <row r="200" spans="1:2" ht="15.75">
      <c r="A200" s="97" t="s">
        <v>1614</v>
      </c>
      <c r="B200" s="93" t="s">
        <v>1615</v>
      </c>
    </row>
    <row r="201" spans="1:2" ht="15.75">
      <c r="A201" s="97" t="s">
        <v>1616</v>
      </c>
      <c r="B201" s="93" t="s">
        <v>1617</v>
      </c>
    </row>
    <row r="202" spans="1:2" ht="15.75">
      <c r="A202" s="97" t="s">
        <v>1618</v>
      </c>
      <c r="B202" s="93" t="s">
        <v>1619</v>
      </c>
    </row>
    <row r="203" spans="1:2" ht="15.75">
      <c r="A203" s="97" t="s">
        <v>1620</v>
      </c>
      <c r="B203" s="93" t="s">
        <v>1621</v>
      </c>
    </row>
    <row r="204" spans="1:2" ht="15.75">
      <c r="A204" s="97" t="s">
        <v>1622</v>
      </c>
      <c r="B204" s="93" t="s">
        <v>1623</v>
      </c>
    </row>
    <row r="205" spans="1:2" ht="15.75">
      <c r="A205" s="97" t="s">
        <v>1624</v>
      </c>
      <c r="B205" s="93" t="s">
        <v>1625</v>
      </c>
    </row>
    <row r="206" spans="1:2" ht="15.75">
      <c r="A206" s="97" t="s">
        <v>1626</v>
      </c>
      <c r="B206" s="93" t="s">
        <v>1627</v>
      </c>
    </row>
    <row r="207" spans="1:2" ht="15.75">
      <c r="A207" s="97" t="s">
        <v>1628</v>
      </c>
      <c r="B207" s="93" t="s">
        <v>1629</v>
      </c>
    </row>
    <row r="208" spans="1:2" ht="15.75">
      <c r="A208" s="97" t="s">
        <v>1630</v>
      </c>
      <c r="B208" s="93" t="s">
        <v>878</v>
      </c>
    </row>
    <row r="209" spans="1:2" ht="15.75">
      <c r="A209" s="97" t="s">
        <v>879</v>
      </c>
      <c r="B209" s="93" t="s">
        <v>880</v>
      </c>
    </row>
    <row r="210" spans="1:2" ht="15.75">
      <c r="A210" s="97" t="s">
        <v>881</v>
      </c>
      <c r="B210" s="93" t="s">
        <v>882</v>
      </c>
    </row>
    <row r="211" spans="1:2" ht="15.75">
      <c r="A211" s="97" t="s">
        <v>883</v>
      </c>
      <c r="B211" s="93" t="s">
        <v>884</v>
      </c>
    </row>
    <row r="212" spans="1:2" ht="15.75">
      <c r="A212" s="97" t="s">
        <v>885</v>
      </c>
      <c r="B212" s="93" t="s">
        <v>886</v>
      </c>
    </row>
    <row r="213" spans="1:2" ht="15.75">
      <c r="A213" s="97" t="s">
        <v>887</v>
      </c>
      <c r="B213" s="93" t="s">
        <v>888</v>
      </c>
    </row>
    <row r="214" spans="1:2" ht="15.75">
      <c r="A214" s="97" t="s">
        <v>889</v>
      </c>
      <c r="B214" s="93" t="s">
        <v>890</v>
      </c>
    </row>
    <row r="215" spans="1:2" ht="15.75">
      <c r="A215" s="97" t="s">
        <v>891</v>
      </c>
      <c r="B215" s="93" t="s">
        <v>892</v>
      </c>
    </row>
    <row r="216" spans="1:2" ht="15.75">
      <c r="A216" s="97" t="s">
        <v>893</v>
      </c>
      <c r="B216" s="93" t="s">
        <v>894</v>
      </c>
    </row>
    <row r="217" spans="1:2" ht="15.75">
      <c r="A217" s="97" t="s">
        <v>895</v>
      </c>
      <c r="B217" s="93" t="s">
        <v>896</v>
      </c>
    </row>
    <row r="218" spans="1:2" ht="15.75">
      <c r="A218" s="97" t="s">
        <v>897</v>
      </c>
      <c r="B218" s="93" t="s">
        <v>898</v>
      </c>
    </row>
    <row r="219" spans="1:2" ht="15.75">
      <c r="A219" s="97" t="s">
        <v>899</v>
      </c>
      <c r="B219" s="93" t="s">
        <v>900</v>
      </c>
    </row>
    <row r="220" spans="1:2" ht="15.75">
      <c r="A220" s="97" t="s">
        <v>901</v>
      </c>
      <c r="B220" s="93" t="s">
        <v>902</v>
      </c>
    </row>
    <row r="221" spans="1:2" ht="15.75">
      <c r="A221" s="97" t="s">
        <v>903</v>
      </c>
      <c r="B221" s="93" t="s">
        <v>904</v>
      </c>
    </row>
    <row r="222" spans="1:2" ht="15.75">
      <c r="A222" s="97" t="s">
        <v>905</v>
      </c>
      <c r="B222" s="93" t="s">
        <v>906</v>
      </c>
    </row>
    <row r="223" spans="1:2" ht="15.75">
      <c r="A223" s="97" t="s">
        <v>907</v>
      </c>
      <c r="B223" s="93" t="s">
        <v>908</v>
      </c>
    </row>
    <row r="224" spans="1:2" ht="15.75">
      <c r="A224" s="97" t="s">
        <v>1647</v>
      </c>
      <c r="B224" s="93" t="s">
        <v>1648</v>
      </c>
    </row>
    <row r="225" spans="1:2" ht="15.75">
      <c r="A225" s="97" t="s">
        <v>1649</v>
      </c>
      <c r="B225" s="93" t="s">
        <v>1650</v>
      </c>
    </row>
    <row r="226" spans="1:2" ht="15.75">
      <c r="A226" s="97" t="s">
        <v>1651</v>
      </c>
      <c r="B226" s="93" t="s">
        <v>1652</v>
      </c>
    </row>
    <row r="227" spans="1:2" ht="15.75">
      <c r="A227" s="97" t="s">
        <v>1055</v>
      </c>
      <c r="B227" s="93" t="s">
        <v>1653</v>
      </c>
    </row>
    <row r="228" spans="1:2" ht="15.75">
      <c r="A228" s="97" t="s">
        <v>1654</v>
      </c>
      <c r="B228" s="93" t="s">
        <v>1655</v>
      </c>
    </row>
    <row r="229" spans="1:2" ht="15.75">
      <c r="A229" s="97" t="s">
        <v>1656</v>
      </c>
      <c r="B229" s="93" t="s">
        <v>1657</v>
      </c>
    </row>
    <row r="230" spans="1:2" ht="15.75">
      <c r="A230" s="97" t="s">
        <v>1658</v>
      </c>
      <c r="B230" s="93" t="s">
        <v>1659</v>
      </c>
    </row>
    <row r="231" spans="1:2" ht="15.75">
      <c r="A231" s="97" t="s">
        <v>1660</v>
      </c>
      <c r="B231" s="93" t="s">
        <v>1661</v>
      </c>
    </row>
    <row r="232" spans="1:2" ht="15.75">
      <c r="A232" s="97" t="s">
        <v>1662</v>
      </c>
      <c r="B232" s="93" t="s">
        <v>1663</v>
      </c>
    </row>
    <row r="233" spans="1:2" ht="15.75">
      <c r="A233" s="97" t="s">
        <v>1664</v>
      </c>
      <c r="B233" s="93" t="s">
        <v>1665</v>
      </c>
    </row>
    <row r="234" spans="1:2" ht="15.75">
      <c r="A234" s="97" t="s">
        <v>1666</v>
      </c>
      <c r="B234" s="93" t="s">
        <v>1667</v>
      </c>
    </row>
    <row r="235" spans="1:2" ht="31.5">
      <c r="A235" s="97" t="s">
        <v>1668</v>
      </c>
      <c r="B235" s="93" t="s">
        <v>1669</v>
      </c>
    </row>
    <row r="236" spans="1:2" ht="15.75">
      <c r="A236" s="97" t="s">
        <v>1670</v>
      </c>
      <c r="B236" s="93" t="s">
        <v>1671</v>
      </c>
    </row>
    <row r="237" spans="1:2" ht="15.75">
      <c r="A237" s="97" t="s">
        <v>1672</v>
      </c>
      <c r="B237" s="93" t="s">
        <v>1673</v>
      </c>
    </row>
    <row r="238" spans="1:2" ht="15.75">
      <c r="A238" s="97" t="s">
        <v>1674</v>
      </c>
      <c r="B238" s="93" t="s">
        <v>1675</v>
      </c>
    </row>
    <row r="239" spans="1:2" ht="15.75">
      <c r="A239" s="97" t="s">
        <v>1676</v>
      </c>
      <c r="B239" s="93" t="s">
        <v>1677</v>
      </c>
    </row>
    <row r="240" spans="1:2" ht="15.75">
      <c r="A240" s="97" t="s">
        <v>1678</v>
      </c>
      <c r="B240" s="93" t="s">
        <v>1679</v>
      </c>
    </row>
    <row r="241" spans="1:2" ht="15.75">
      <c r="A241" s="97" t="s">
        <v>1680</v>
      </c>
      <c r="B241" s="93" t="s">
        <v>1681</v>
      </c>
    </row>
    <row r="242" spans="1:2" ht="15.75">
      <c r="A242" s="97" t="s">
        <v>1682</v>
      </c>
      <c r="B242" s="93" t="s">
        <v>920</v>
      </c>
    </row>
    <row r="243" spans="1:2" ht="15.75">
      <c r="A243" s="97" t="s">
        <v>921</v>
      </c>
      <c r="B243" s="93" t="s">
        <v>922</v>
      </c>
    </row>
    <row r="244" spans="1:2" ht="15.75">
      <c r="A244" s="97" t="s">
        <v>923</v>
      </c>
      <c r="B244" s="93" t="s">
        <v>924</v>
      </c>
    </row>
    <row r="245" spans="1:2" ht="15.75">
      <c r="A245" s="97" t="s">
        <v>925</v>
      </c>
      <c r="B245" s="93" t="s">
        <v>926</v>
      </c>
    </row>
    <row r="246" spans="1:2" ht="31.5">
      <c r="A246" s="97" t="s">
        <v>927</v>
      </c>
      <c r="B246" s="93" t="s">
        <v>928</v>
      </c>
    </row>
    <row r="247" spans="1:2" ht="15.75">
      <c r="A247" s="97" t="s">
        <v>252</v>
      </c>
      <c r="B247" s="93" t="s">
        <v>1037</v>
      </c>
    </row>
    <row r="248" spans="1:2" ht="15.75">
      <c r="A248" s="97" t="s">
        <v>929</v>
      </c>
      <c r="B248" s="93" t="s">
        <v>930</v>
      </c>
    </row>
    <row r="249" spans="1:2" ht="15.75">
      <c r="A249" s="97" t="s">
        <v>931</v>
      </c>
      <c r="B249" s="93" t="s">
        <v>932</v>
      </c>
    </row>
    <row r="250" spans="1:2" ht="15.75">
      <c r="A250" s="97" t="s">
        <v>933</v>
      </c>
      <c r="B250" s="93" t="s">
        <v>934</v>
      </c>
    </row>
    <row r="251" spans="1:2" ht="15.75">
      <c r="A251" s="97" t="s">
        <v>935</v>
      </c>
      <c r="B251" s="93" t="s">
        <v>936</v>
      </c>
    </row>
    <row r="252" spans="1:2" ht="15.75">
      <c r="A252" s="97" t="s">
        <v>937</v>
      </c>
      <c r="B252" s="93" t="s">
        <v>938</v>
      </c>
    </row>
    <row r="253" spans="1:2" ht="15.75">
      <c r="A253" s="97" t="s">
        <v>259</v>
      </c>
      <c r="B253" s="93" t="s">
        <v>939</v>
      </c>
    </row>
    <row r="254" spans="1:2" ht="15.75">
      <c r="A254" s="97" t="s">
        <v>940</v>
      </c>
      <c r="B254" s="93" t="s">
        <v>941</v>
      </c>
    </row>
    <row r="255" spans="1:2" ht="15.75">
      <c r="A255" s="97" t="s">
        <v>942</v>
      </c>
      <c r="B255" s="93" t="s">
        <v>943</v>
      </c>
    </row>
    <row r="256" spans="1:2" ht="15.75">
      <c r="A256" s="97" t="s">
        <v>944</v>
      </c>
      <c r="B256" s="93" t="s">
        <v>945</v>
      </c>
    </row>
    <row r="257" spans="1:2" ht="31.5">
      <c r="A257" s="97" t="s">
        <v>946</v>
      </c>
      <c r="B257" s="93" t="s">
        <v>947</v>
      </c>
    </row>
    <row r="258" spans="1:2" ht="15.75">
      <c r="A258" s="97" t="s">
        <v>948</v>
      </c>
      <c r="B258" s="93" t="s">
        <v>949</v>
      </c>
    </row>
    <row r="259" spans="1:2" ht="15.75">
      <c r="A259" s="97" t="s">
        <v>950</v>
      </c>
      <c r="B259" s="93" t="s">
        <v>951</v>
      </c>
    </row>
    <row r="260" spans="1:2" ht="15.75">
      <c r="A260" s="97" t="s">
        <v>952</v>
      </c>
      <c r="B260" s="93" t="s">
        <v>953</v>
      </c>
    </row>
    <row r="261" spans="1:2" ht="15.75">
      <c r="A261" s="97" t="s">
        <v>954</v>
      </c>
      <c r="B261" s="93" t="s">
        <v>955</v>
      </c>
    </row>
    <row r="262" spans="1:2" ht="31.5">
      <c r="A262" s="97" t="s">
        <v>956</v>
      </c>
      <c r="B262" s="93" t="s">
        <v>0</v>
      </c>
    </row>
    <row r="263" spans="1:2" ht="15.75">
      <c r="A263" s="97" t="s">
        <v>1</v>
      </c>
      <c r="B263" s="93" t="s">
        <v>2</v>
      </c>
    </row>
    <row r="264" spans="1:2" ht="15.75">
      <c r="A264" s="97" t="s">
        <v>3</v>
      </c>
      <c r="B264" s="93" t="s">
        <v>4</v>
      </c>
    </row>
    <row r="265" spans="1:2" ht="15.75">
      <c r="A265" s="97" t="s">
        <v>5</v>
      </c>
      <c r="B265" s="93" t="s">
        <v>6</v>
      </c>
    </row>
    <row r="266" spans="1:2" ht="15.75">
      <c r="A266" s="97" t="s">
        <v>7</v>
      </c>
      <c r="B266" s="93" t="s">
        <v>8</v>
      </c>
    </row>
    <row r="267" spans="1:2" ht="15.75">
      <c r="A267" s="97" t="s">
        <v>9</v>
      </c>
      <c r="B267" s="93" t="s">
        <v>10</v>
      </c>
    </row>
    <row r="268" spans="1:2" ht="15.75">
      <c r="A268" s="97" t="s">
        <v>11</v>
      </c>
      <c r="B268" s="93" t="s">
        <v>12</v>
      </c>
    </row>
    <row r="269" spans="1:2" ht="15.75">
      <c r="A269" s="97" t="s">
        <v>13</v>
      </c>
      <c r="B269" s="93" t="s">
        <v>14</v>
      </c>
    </row>
    <row r="270" spans="1:2" ht="15.75">
      <c r="A270" s="97" t="s">
        <v>15</v>
      </c>
      <c r="B270" s="93" t="s">
        <v>16</v>
      </c>
    </row>
    <row r="271" spans="1:2" ht="15.75">
      <c r="A271" s="97" t="s">
        <v>17</v>
      </c>
      <c r="B271" s="93" t="s">
        <v>18</v>
      </c>
    </row>
    <row r="272" spans="1:2" ht="15.75">
      <c r="A272" s="97" t="s">
        <v>19</v>
      </c>
      <c r="B272" s="93" t="s">
        <v>20</v>
      </c>
    </row>
    <row r="273" spans="1:2" ht="15.75">
      <c r="A273" s="97" t="s">
        <v>21</v>
      </c>
      <c r="B273" s="93" t="s">
        <v>22</v>
      </c>
    </row>
    <row r="274" spans="1:2" ht="15.75">
      <c r="A274" s="97" t="s">
        <v>23</v>
      </c>
      <c r="B274" s="93" t="s">
        <v>1714</v>
      </c>
    </row>
    <row r="275" spans="1:2" ht="15.75">
      <c r="A275" s="97" t="s">
        <v>1715</v>
      </c>
      <c r="B275" s="93" t="s">
        <v>1716</v>
      </c>
    </row>
    <row r="276" spans="1:2" ht="15.75">
      <c r="A276" s="97" t="s">
        <v>1717</v>
      </c>
      <c r="B276" s="93" t="s">
        <v>1718</v>
      </c>
    </row>
    <row r="277" spans="1:2" ht="15.75">
      <c r="A277" s="97" t="s">
        <v>1054</v>
      </c>
      <c r="B277" s="93" t="s">
        <v>1719</v>
      </c>
    </row>
    <row r="278" spans="1:2" ht="15.75">
      <c r="A278" s="97" t="s">
        <v>1720</v>
      </c>
      <c r="B278" s="93" t="s">
        <v>1721</v>
      </c>
    </row>
    <row r="279" spans="1:2" ht="15.75">
      <c r="A279" s="97" t="s">
        <v>1722</v>
      </c>
      <c r="B279" s="93" t="s">
        <v>1723</v>
      </c>
    </row>
    <row r="280" spans="1:2" ht="15.75">
      <c r="A280" s="97" t="s">
        <v>257</v>
      </c>
      <c r="B280" s="93" t="s">
        <v>1724</v>
      </c>
    </row>
    <row r="281" spans="1:2" ht="15.75">
      <c r="A281" s="97" t="s">
        <v>1725</v>
      </c>
      <c r="B281" s="93" t="s">
        <v>1726</v>
      </c>
    </row>
    <row r="282" spans="1:2" ht="15.75">
      <c r="A282" s="97" t="s">
        <v>1727</v>
      </c>
      <c r="B282" s="93" t="s">
        <v>1728</v>
      </c>
    </row>
    <row r="283" spans="1:2" ht="15.75">
      <c r="A283" s="97" t="s">
        <v>1729</v>
      </c>
      <c r="B283" s="93" t="s">
        <v>1730</v>
      </c>
    </row>
    <row r="284" spans="1:2" ht="15.75">
      <c r="A284" s="97" t="s">
        <v>1731</v>
      </c>
      <c r="B284" s="93" t="s">
        <v>1732</v>
      </c>
    </row>
    <row r="285" spans="1:2" ht="15.75">
      <c r="A285" s="97" t="s">
        <v>1733</v>
      </c>
      <c r="B285" s="93" t="s">
        <v>1734</v>
      </c>
    </row>
    <row r="286" spans="1:2" ht="15.75">
      <c r="A286" s="97" t="s">
        <v>1735</v>
      </c>
      <c r="B286" s="93" t="s">
        <v>1736</v>
      </c>
    </row>
    <row r="287" spans="1:2" ht="15.75">
      <c r="A287" s="97" t="s">
        <v>1737</v>
      </c>
      <c r="B287" s="93" t="s">
        <v>1738</v>
      </c>
    </row>
    <row r="288" spans="1:2" ht="15.75">
      <c r="A288" s="97" t="s">
        <v>1739</v>
      </c>
      <c r="B288" s="93" t="s">
        <v>1740</v>
      </c>
    </row>
    <row r="289" spans="1:2" ht="15.75">
      <c r="A289" s="97" t="s">
        <v>1741</v>
      </c>
      <c r="B289" s="93" t="s">
        <v>1742</v>
      </c>
    </row>
    <row r="290" spans="1:2" ht="15.75">
      <c r="A290" s="97" t="s">
        <v>1743</v>
      </c>
      <c r="B290" s="93" t="s">
        <v>1744</v>
      </c>
    </row>
    <row r="291" spans="1:2" ht="15.75">
      <c r="A291" s="97" t="s">
        <v>1745</v>
      </c>
      <c r="B291" s="93" t="s">
        <v>1746</v>
      </c>
    </row>
    <row r="292" spans="1:2" ht="15.75">
      <c r="A292" s="97" t="s">
        <v>1747</v>
      </c>
      <c r="B292" s="93" t="s">
        <v>1748</v>
      </c>
    </row>
    <row r="293" spans="1:2" ht="15.75">
      <c r="A293" s="97" t="s">
        <v>1749</v>
      </c>
      <c r="B293" s="93" t="s">
        <v>1750</v>
      </c>
    </row>
    <row r="294" spans="1:2" ht="15.75">
      <c r="A294" s="97" t="s">
        <v>1751</v>
      </c>
      <c r="B294" s="93" t="s">
        <v>1752</v>
      </c>
    </row>
    <row r="295" spans="1:2" ht="15.75">
      <c r="A295" s="97" t="s">
        <v>1753</v>
      </c>
      <c r="B295" s="93" t="s">
        <v>67</v>
      </c>
    </row>
    <row r="296" spans="1:2" ht="15.75">
      <c r="A296" s="97" t="s">
        <v>68</v>
      </c>
      <c r="B296" s="93" t="s">
        <v>69</v>
      </c>
    </row>
    <row r="297" spans="1:2" ht="15.75">
      <c r="A297" s="97" t="s">
        <v>70</v>
      </c>
      <c r="B297" s="93" t="s">
        <v>1781</v>
      </c>
    </row>
    <row r="298" spans="1:2" ht="15.75">
      <c r="A298" s="97" t="s">
        <v>1782</v>
      </c>
      <c r="B298" s="93" t="s">
        <v>1783</v>
      </c>
    </row>
    <row r="299" spans="1:2" ht="15.75">
      <c r="A299" s="97" t="s">
        <v>1784</v>
      </c>
      <c r="B299" s="93" t="s">
        <v>1785</v>
      </c>
    </row>
    <row r="300" spans="1:2" ht="15.75">
      <c r="A300" s="97" t="s">
        <v>1786</v>
      </c>
      <c r="B300" s="93" t="s">
        <v>1787</v>
      </c>
    </row>
    <row r="301" spans="1:2" ht="15.75">
      <c r="A301" s="97" t="s">
        <v>1788</v>
      </c>
      <c r="B301" s="93" t="s">
        <v>1789</v>
      </c>
    </row>
    <row r="302" spans="1:2" ht="15.75">
      <c r="A302" s="97" t="s">
        <v>1790</v>
      </c>
      <c r="B302" s="93" t="s">
        <v>1791</v>
      </c>
    </row>
    <row r="303" spans="1:2" ht="15.75">
      <c r="A303" s="97" t="s">
        <v>1792</v>
      </c>
      <c r="B303" s="93" t="s">
        <v>1793</v>
      </c>
    </row>
    <row r="304" spans="1:2" ht="15.75">
      <c r="A304" s="97" t="s">
        <v>1794</v>
      </c>
      <c r="B304" s="93" t="s">
        <v>1795</v>
      </c>
    </row>
    <row r="305" spans="1:2" ht="15.75">
      <c r="A305" s="97" t="s">
        <v>1796</v>
      </c>
      <c r="B305" s="93" t="s">
        <v>1797</v>
      </c>
    </row>
    <row r="306" spans="1:2" ht="15.75">
      <c r="A306" s="97" t="s">
        <v>1798</v>
      </c>
      <c r="B306" s="93" t="s">
        <v>1799</v>
      </c>
    </row>
    <row r="307" spans="1:2" ht="15.75">
      <c r="A307" s="97" t="s">
        <v>1800</v>
      </c>
      <c r="B307" s="93" t="s">
        <v>1801</v>
      </c>
    </row>
    <row r="308" spans="1:2" ht="15.75">
      <c r="A308" s="97" t="s">
        <v>1802</v>
      </c>
      <c r="B308" s="93" t="s">
        <v>1803</v>
      </c>
    </row>
    <row r="309" spans="1:2" ht="15.75">
      <c r="A309" s="97" t="s">
        <v>1804</v>
      </c>
      <c r="B309" s="93" t="s">
        <v>1805</v>
      </c>
    </row>
    <row r="310" spans="1:2" ht="15.75">
      <c r="A310" s="97" t="s">
        <v>1806</v>
      </c>
      <c r="B310" s="93" t="s">
        <v>1807</v>
      </c>
    </row>
    <row r="311" spans="1:2" ht="15.75">
      <c r="A311" s="97" t="s">
        <v>1808</v>
      </c>
      <c r="B311" s="93" t="s">
        <v>122</v>
      </c>
    </row>
    <row r="312" spans="1:2" ht="15.75">
      <c r="A312" s="97" t="s">
        <v>123</v>
      </c>
      <c r="B312" s="93" t="s">
        <v>124</v>
      </c>
    </row>
    <row r="313" spans="1:2" ht="15.75">
      <c r="A313" s="97" t="s">
        <v>125</v>
      </c>
      <c r="B313" s="93" t="s">
        <v>126</v>
      </c>
    </row>
    <row r="314" spans="1:2" ht="15.75">
      <c r="A314" s="97" t="s">
        <v>127</v>
      </c>
      <c r="B314" s="93" t="s">
        <v>128</v>
      </c>
    </row>
    <row r="315" spans="1:2" ht="15.75">
      <c r="A315" s="97" t="s">
        <v>129</v>
      </c>
      <c r="B315" s="93" t="s">
        <v>130</v>
      </c>
    </row>
    <row r="316" spans="1:2" ht="15.75">
      <c r="A316" s="97" t="s">
        <v>131</v>
      </c>
      <c r="B316" s="93" t="s">
        <v>132</v>
      </c>
    </row>
    <row r="317" spans="1:2" ht="15.75">
      <c r="A317" s="97" t="s">
        <v>133</v>
      </c>
      <c r="B317" s="93" t="s">
        <v>134</v>
      </c>
    </row>
    <row r="318" spans="1:2" ht="15.75">
      <c r="A318" s="97" t="s">
        <v>135</v>
      </c>
      <c r="B318" s="93" t="s">
        <v>136</v>
      </c>
    </row>
    <row r="319" spans="1:2" ht="15.75">
      <c r="A319" s="97" t="s">
        <v>263</v>
      </c>
      <c r="B319" s="93" t="s">
        <v>137</v>
      </c>
    </row>
    <row r="320" spans="1:2" ht="15.75">
      <c r="A320" s="97" t="s">
        <v>138</v>
      </c>
      <c r="B320" s="93" t="s">
        <v>139</v>
      </c>
    </row>
    <row r="321" spans="1:2" ht="15.75">
      <c r="A321" s="97" t="s">
        <v>140</v>
      </c>
      <c r="B321" s="93" t="s">
        <v>141</v>
      </c>
    </row>
    <row r="322" spans="1:2" ht="15.75">
      <c r="A322" s="97" t="s">
        <v>1088</v>
      </c>
      <c r="B322" s="93" t="s">
        <v>1089</v>
      </c>
    </row>
    <row r="323" spans="1:2" ht="15.75">
      <c r="A323" s="97" t="s">
        <v>1090</v>
      </c>
      <c r="B323" s="93" t="s">
        <v>1091</v>
      </c>
    </row>
    <row r="324" spans="1:2" ht="15.75">
      <c r="A324" s="97" t="s">
        <v>1092</v>
      </c>
      <c r="B324" s="93" t="s">
        <v>1093</v>
      </c>
    </row>
    <row r="325" spans="1:2" ht="15.75">
      <c r="A325" s="97" t="s">
        <v>1094</v>
      </c>
      <c r="B325" s="93" t="s">
        <v>1095</v>
      </c>
    </row>
    <row r="326" spans="1:2" ht="15.75">
      <c r="A326" s="97" t="s">
        <v>1096</v>
      </c>
      <c r="B326" s="93" t="s">
        <v>1097</v>
      </c>
    </row>
    <row r="327" spans="1:2" ht="15.75">
      <c r="A327" s="97" t="s">
        <v>1098</v>
      </c>
      <c r="B327" s="93" t="s">
        <v>1099</v>
      </c>
    </row>
    <row r="328" spans="1:2" ht="15.75">
      <c r="A328" s="97" t="s">
        <v>1100</v>
      </c>
      <c r="B328" s="93" t="s">
        <v>1101</v>
      </c>
    </row>
    <row r="329" spans="1:2" ht="15.75">
      <c r="A329" s="97" t="s">
        <v>1102</v>
      </c>
      <c r="B329" s="93" t="s">
        <v>1103</v>
      </c>
    </row>
    <row r="330" spans="1:2" ht="15.75">
      <c r="A330" s="97" t="s">
        <v>1104</v>
      </c>
      <c r="B330" s="93" t="s">
        <v>1105</v>
      </c>
    </row>
    <row r="331" spans="1:2" ht="15.75">
      <c r="A331" s="97" t="s">
        <v>1106</v>
      </c>
      <c r="B331" s="93" t="s">
        <v>1107</v>
      </c>
    </row>
    <row r="332" spans="1:2" ht="15.75">
      <c r="A332" s="97" t="s">
        <v>1108</v>
      </c>
      <c r="B332" s="93" t="s">
        <v>1109</v>
      </c>
    </row>
    <row r="333" spans="1:2" ht="15.75">
      <c r="A333" s="97" t="s">
        <v>1110</v>
      </c>
      <c r="B333" s="93" t="s">
        <v>1111</v>
      </c>
    </row>
    <row r="334" spans="1:2" ht="15.75">
      <c r="A334" s="97" t="s">
        <v>1112</v>
      </c>
      <c r="B334" s="93" t="s">
        <v>1113</v>
      </c>
    </row>
    <row r="335" spans="1:2" ht="15.75">
      <c r="A335" s="97" t="s">
        <v>1114</v>
      </c>
      <c r="B335" s="93" t="s">
        <v>1115</v>
      </c>
    </row>
    <row r="336" spans="1:2" ht="15.75">
      <c r="A336" s="97" t="s">
        <v>1116</v>
      </c>
      <c r="B336" s="93" t="s">
        <v>1117</v>
      </c>
    </row>
    <row r="337" spans="1:2" ht="31.5">
      <c r="A337" s="97" t="s">
        <v>1118</v>
      </c>
      <c r="B337" s="93" t="s">
        <v>1119</v>
      </c>
    </row>
    <row r="338" spans="1:2" ht="15.75">
      <c r="A338" s="97" t="s">
        <v>1120</v>
      </c>
      <c r="B338" s="93" t="s">
        <v>1121</v>
      </c>
    </row>
    <row r="339" spans="1:2" ht="15.75">
      <c r="A339" s="97" t="s">
        <v>1122</v>
      </c>
      <c r="B339" s="93" t="s">
        <v>1123</v>
      </c>
    </row>
    <row r="340" spans="1:2" ht="15.75">
      <c r="A340" s="97" t="s">
        <v>1124</v>
      </c>
      <c r="B340" s="93" t="s">
        <v>1125</v>
      </c>
    </row>
    <row r="341" spans="1:2" ht="15.75">
      <c r="A341" s="97" t="s">
        <v>1126</v>
      </c>
      <c r="B341" s="93" t="s">
        <v>1127</v>
      </c>
    </row>
    <row r="342" spans="1:2" ht="15.75">
      <c r="A342" s="97" t="s">
        <v>1128</v>
      </c>
      <c r="B342" s="93" t="s">
        <v>1129</v>
      </c>
    </row>
    <row r="343" spans="1:2" ht="15.75">
      <c r="A343" s="97" t="s">
        <v>1130</v>
      </c>
      <c r="B343" s="93" t="s">
        <v>178</v>
      </c>
    </row>
    <row r="344" spans="1:2" ht="31.5">
      <c r="A344" s="97" t="s">
        <v>179</v>
      </c>
      <c r="B344" s="93" t="s">
        <v>180</v>
      </c>
    </row>
    <row r="345" spans="1:2" ht="15.75">
      <c r="A345" s="97" t="s">
        <v>181</v>
      </c>
      <c r="B345" s="93" t="s">
        <v>182</v>
      </c>
    </row>
    <row r="346" spans="1:2" ht="31.5">
      <c r="A346" s="97" t="s">
        <v>183</v>
      </c>
      <c r="B346" s="93" t="s">
        <v>184</v>
      </c>
    </row>
    <row r="347" spans="1:2" ht="31.5">
      <c r="A347" s="97" t="s">
        <v>185</v>
      </c>
      <c r="B347" s="93" t="s">
        <v>1131</v>
      </c>
    </row>
    <row r="348" spans="1:2" ht="15.75">
      <c r="A348" s="97" t="s">
        <v>1132</v>
      </c>
      <c r="B348" s="93" t="s">
        <v>1133</v>
      </c>
    </row>
    <row r="349" spans="1:2" ht="31.5">
      <c r="A349" s="97" t="s">
        <v>1134</v>
      </c>
      <c r="B349" s="93" t="s">
        <v>1135</v>
      </c>
    </row>
    <row r="350" spans="1:2" ht="31.5">
      <c r="A350" s="97" t="s">
        <v>1136</v>
      </c>
      <c r="B350" s="93" t="s">
        <v>1137</v>
      </c>
    </row>
    <row r="351" spans="1:2" ht="15.75">
      <c r="A351" s="97" t="s">
        <v>1138</v>
      </c>
      <c r="B351" s="93" t="s">
        <v>1139</v>
      </c>
    </row>
    <row r="352" spans="1:2" ht="31.5">
      <c r="A352" s="97" t="s">
        <v>1140</v>
      </c>
      <c r="B352" s="93" t="s">
        <v>1141</v>
      </c>
    </row>
    <row r="353" spans="1:2" ht="31.5">
      <c r="A353" s="97" t="s">
        <v>1142</v>
      </c>
      <c r="B353" s="93" t="s">
        <v>1143</v>
      </c>
    </row>
    <row r="354" spans="1:2" ht="15.75">
      <c r="A354" s="97" t="s">
        <v>1144</v>
      </c>
      <c r="B354" s="93" t="s">
        <v>1145</v>
      </c>
    </row>
    <row r="355" spans="1:2" ht="15.75">
      <c r="A355" s="97" t="s">
        <v>1146</v>
      </c>
      <c r="B355" s="93" t="s">
        <v>1147</v>
      </c>
    </row>
    <row r="356" spans="1:2" ht="15.75">
      <c r="A356" s="97" t="s">
        <v>1148</v>
      </c>
      <c r="B356" s="93" t="s">
        <v>1149</v>
      </c>
    </row>
    <row r="357" spans="1:2" ht="15.75">
      <c r="A357" s="97" t="s">
        <v>1150</v>
      </c>
      <c r="B357" s="93" t="s">
        <v>1151</v>
      </c>
    </row>
    <row r="358" spans="1:2" ht="15.75">
      <c r="A358" s="97" t="s">
        <v>1152</v>
      </c>
      <c r="B358" s="93" t="s">
        <v>1153</v>
      </c>
    </row>
    <row r="359" spans="1:2" ht="15.75">
      <c r="A359" s="97" t="s">
        <v>1154</v>
      </c>
      <c r="B359" s="93" t="s">
        <v>1155</v>
      </c>
    </row>
    <row r="360" spans="1:2" ht="15.75">
      <c r="A360" s="97" t="s">
        <v>1156</v>
      </c>
      <c r="B360" s="93" t="s">
        <v>1157</v>
      </c>
    </row>
    <row r="361" spans="1:2" ht="15.75">
      <c r="A361" s="97" t="s">
        <v>1158</v>
      </c>
      <c r="B361" s="93" t="s">
        <v>1159</v>
      </c>
    </row>
    <row r="362" spans="1:2" ht="15.75">
      <c r="A362" s="97" t="s">
        <v>1160</v>
      </c>
      <c r="B362" s="93" t="s">
        <v>1161</v>
      </c>
    </row>
    <row r="363" spans="1:2" ht="15.75">
      <c r="A363" s="97" t="s">
        <v>1162</v>
      </c>
      <c r="B363" s="93" t="s">
        <v>1163</v>
      </c>
    </row>
    <row r="364" spans="1:2" ht="15.75">
      <c r="A364" s="97" t="s">
        <v>1164</v>
      </c>
      <c r="B364" s="93" t="s">
        <v>1165</v>
      </c>
    </row>
    <row r="365" spans="1:2" ht="15.75">
      <c r="A365" s="97" t="s">
        <v>1166</v>
      </c>
      <c r="B365" s="93" t="s">
        <v>1165</v>
      </c>
    </row>
    <row r="366" spans="1:2" ht="15.75">
      <c r="A366" s="97" t="s">
        <v>1167</v>
      </c>
      <c r="B366" s="93" t="s">
        <v>1168</v>
      </c>
    </row>
    <row r="367" spans="1:2" ht="15.75">
      <c r="A367" s="97" t="s">
        <v>1169</v>
      </c>
      <c r="B367" s="93" t="s">
        <v>1170</v>
      </c>
    </row>
    <row r="368" spans="1:2" ht="15.75">
      <c r="A368" s="97" t="s">
        <v>1171</v>
      </c>
      <c r="B368" s="93" t="s">
        <v>1172</v>
      </c>
    </row>
    <row r="369" spans="1:2" ht="15.75">
      <c r="A369" s="97" t="s">
        <v>1173</v>
      </c>
      <c r="B369" s="93" t="s">
        <v>1174</v>
      </c>
    </row>
    <row r="370" spans="1:2" ht="15.75">
      <c r="A370" s="97" t="s">
        <v>1175</v>
      </c>
      <c r="B370" s="93" t="s">
        <v>1176</v>
      </c>
    </row>
    <row r="371" spans="1:2" ht="15.75">
      <c r="A371" s="97" t="s">
        <v>1177</v>
      </c>
      <c r="B371" s="93" t="s">
        <v>1178</v>
      </c>
    </row>
    <row r="372" spans="1:2" ht="15.75">
      <c r="A372" s="97" t="s">
        <v>1179</v>
      </c>
      <c r="B372" s="93" t="s">
        <v>1180</v>
      </c>
    </row>
    <row r="373" spans="1:2" ht="15.75">
      <c r="A373" s="97" t="s">
        <v>1181</v>
      </c>
      <c r="B373" s="93" t="s">
        <v>1182</v>
      </c>
    </row>
    <row r="374" spans="1:2" ht="15.75">
      <c r="A374" s="97" t="s">
        <v>1183</v>
      </c>
      <c r="B374" s="93" t="s">
        <v>1184</v>
      </c>
    </row>
    <row r="375" spans="1:2" ht="15.75">
      <c r="A375" s="97" t="s">
        <v>1185</v>
      </c>
      <c r="B375" s="93" t="s">
        <v>1186</v>
      </c>
    </row>
    <row r="376" spans="1:2" ht="15.75">
      <c r="A376" s="97" t="s">
        <v>1187</v>
      </c>
      <c r="B376" s="93" t="s">
        <v>1186</v>
      </c>
    </row>
    <row r="377" spans="1:2" ht="15.75">
      <c r="A377" s="97" t="s">
        <v>1044</v>
      </c>
      <c r="B377" s="93" t="s">
        <v>241</v>
      </c>
    </row>
    <row r="378" spans="1:2" ht="15.75">
      <c r="A378" s="97" t="s">
        <v>242</v>
      </c>
      <c r="B378" s="93" t="s">
        <v>243</v>
      </c>
    </row>
    <row r="379" spans="1:2" ht="15.75">
      <c r="A379" s="97" t="s">
        <v>244</v>
      </c>
      <c r="B379" s="93" t="s">
        <v>960</v>
      </c>
    </row>
    <row r="380" spans="1:2" ht="15.75">
      <c r="A380" s="97" t="s">
        <v>961</v>
      </c>
      <c r="B380" s="93" t="s">
        <v>962</v>
      </c>
    </row>
    <row r="381" spans="1:2" ht="15.75">
      <c r="A381" s="97" t="s">
        <v>963</v>
      </c>
      <c r="B381" s="93" t="s">
        <v>964</v>
      </c>
    </row>
    <row r="382" spans="1:2" ht="15.75">
      <c r="A382" s="97" t="s">
        <v>965</v>
      </c>
      <c r="B382" s="93" t="s">
        <v>966</v>
      </c>
    </row>
    <row r="383" spans="1:2" ht="15.75">
      <c r="A383" s="97" t="s">
        <v>967</v>
      </c>
      <c r="B383" s="93" t="s">
        <v>968</v>
      </c>
    </row>
    <row r="384" spans="1:2" ht="15.75">
      <c r="A384" s="97" t="s">
        <v>969</v>
      </c>
      <c r="B384" s="93" t="s">
        <v>970</v>
      </c>
    </row>
    <row r="385" spans="1:2" ht="15.75">
      <c r="A385" s="97" t="s">
        <v>971</v>
      </c>
      <c r="B385" s="93" t="s">
        <v>972</v>
      </c>
    </row>
    <row r="386" spans="1:2" ht="15.75">
      <c r="A386" s="97" t="s">
        <v>973</v>
      </c>
      <c r="B386" s="93" t="s">
        <v>974</v>
      </c>
    </row>
    <row r="387" spans="1:2" ht="15.75">
      <c r="A387" s="97" t="s">
        <v>975</v>
      </c>
      <c r="B387" s="93" t="s">
        <v>976</v>
      </c>
    </row>
    <row r="388" spans="1:2" ht="15.75">
      <c r="A388" s="97" t="s">
        <v>977</v>
      </c>
      <c r="B388" s="93" t="s">
        <v>978</v>
      </c>
    </row>
    <row r="389" spans="1:2" ht="15.75">
      <c r="A389" s="97" t="s">
        <v>979</v>
      </c>
      <c r="B389" s="93" t="s">
        <v>980</v>
      </c>
    </row>
    <row r="390" spans="1:2" ht="15.75">
      <c r="A390" s="97" t="s">
        <v>981</v>
      </c>
      <c r="B390" s="93" t="s">
        <v>982</v>
      </c>
    </row>
    <row r="391" spans="1:2" ht="31.5">
      <c r="A391" s="97" t="s">
        <v>983</v>
      </c>
      <c r="B391" s="93" t="s">
        <v>984</v>
      </c>
    </row>
    <row r="392" spans="1:2" ht="31.5">
      <c r="A392" s="97" t="s">
        <v>985</v>
      </c>
      <c r="B392" s="93" t="s">
        <v>986</v>
      </c>
    </row>
    <row r="393" spans="1:2" ht="15.75">
      <c r="A393" s="97" t="s">
        <v>987</v>
      </c>
      <c r="B393" s="93" t="s">
        <v>988</v>
      </c>
    </row>
    <row r="394" spans="1:2" ht="15.75">
      <c r="A394" s="97" t="s">
        <v>989</v>
      </c>
      <c r="B394" s="93" t="s">
        <v>990</v>
      </c>
    </row>
    <row r="395" spans="1:2" ht="15.75">
      <c r="A395" s="97" t="s">
        <v>991</v>
      </c>
      <c r="B395" s="93" t="s">
        <v>992</v>
      </c>
    </row>
    <row r="396" spans="1:2" ht="15.75">
      <c r="A396" s="97" t="s">
        <v>993</v>
      </c>
      <c r="B396" s="93" t="s">
        <v>296</v>
      </c>
    </row>
    <row r="397" spans="1:2" ht="15.75">
      <c r="A397" s="97" t="s">
        <v>297</v>
      </c>
      <c r="B397" s="93" t="s">
        <v>298</v>
      </c>
    </row>
    <row r="398" spans="1:2" ht="15.75">
      <c r="A398" s="97" t="s">
        <v>299</v>
      </c>
      <c r="B398" s="93" t="s">
        <v>300</v>
      </c>
    </row>
    <row r="399" spans="1:2" ht="15.75">
      <c r="A399" s="97" t="s">
        <v>301</v>
      </c>
      <c r="B399" s="93" t="s">
        <v>302</v>
      </c>
    </row>
    <row r="400" spans="1:2" ht="15.75">
      <c r="A400" s="97" t="s">
        <v>303</v>
      </c>
      <c r="B400" s="93" t="s">
        <v>304</v>
      </c>
    </row>
    <row r="401" spans="1:2" ht="15.75">
      <c r="A401" s="97" t="s">
        <v>305</v>
      </c>
      <c r="B401" s="93" t="s">
        <v>306</v>
      </c>
    </row>
    <row r="402" spans="1:2" ht="31.5">
      <c r="A402" s="97" t="s">
        <v>307</v>
      </c>
      <c r="B402" s="93" t="s">
        <v>308</v>
      </c>
    </row>
    <row r="403" spans="1:2" ht="15.75">
      <c r="A403" s="97" t="s">
        <v>309</v>
      </c>
      <c r="B403" s="93" t="s">
        <v>310</v>
      </c>
    </row>
    <row r="404" spans="1:2" ht="15.75">
      <c r="A404" s="97" t="s">
        <v>311</v>
      </c>
      <c r="B404" s="93" t="s">
        <v>312</v>
      </c>
    </row>
    <row r="405" spans="1:2" ht="15.75">
      <c r="A405" s="97" t="s">
        <v>313</v>
      </c>
      <c r="B405" s="93" t="s">
        <v>314</v>
      </c>
    </row>
    <row r="406" spans="1:2" ht="15.75">
      <c r="A406" s="97" t="s">
        <v>315</v>
      </c>
      <c r="B406" s="93" t="s">
        <v>316</v>
      </c>
    </row>
    <row r="407" spans="1:2" ht="15.75">
      <c r="A407" s="97" t="s">
        <v>317</v>
      </c>
      <c r="B407" s="93" t="s">
        <v>318</v>
      </c>
    </row>
    <row r="408" spans="1:2" ht="15.75">
      <c r="A408" s="97" t="s">
        <v>319</v>
      </c>
      <c r="B408" s="93" t="s">
        <v>320</v>
      </c>
    </row>
    <row r="409" spans="1:2" ht="15.75">
      <c r="A409" s="97" t="s">
        <v>321</v>
      </c>
      <c r="B409" s="93" t="s">
        <v>322</v>
      </c>
    </row>
    <row r="410" spans="1:2" ht="15.75">
      <c r="A410" s="97" t="s">
        <v>323</v>
      </c>
      <c r="B410" s="93" t="s">
        <v>324</v>
      </c>
    </row>
    <row r="411" spans="1:2" ht="15.75">
      <c r="A411" s="97" t="s">
        <v>325</v>
      </c>
      <c r="B411" s="93" t="s">
        <v>326</v>
      </c>
    </row>
    <row r="412" spans="1:2" ht="15.75">
      <c r="A412" s="97" t="s">
        <v>327</v>
      </c>
      <c r="B412" s="93" t="s">
        <v>328</v>
      </c>
    </row>
    <row r="413" spans="1:2" ht="31.5">
      <c r="A413" s="97" t="s">
        <v>329</v>
      </c>
      <c r="B413" s="93" t="s">
        <v>330</v>
      </c>
    </row>
    <row r="414" spans="1:2" ht="15.75">
      <c r="A414" s="97" t="s">
        <v>331</v>
      </c>
      <c r="B414" s="93" t="s">
        <v>332</v>
      </c>
    </row>
    <row r="415" spans="1:2" ht="15.75">
      <c r="A415" s="97" t="s">
        <v>333</v>
      </c>
      <c r="B415" s="93" t="s">
        <v>334</v>
      </c>
    </row>
    <row r="416" spans="1:2" ht="15.75">
      <c r="A416" s="97" t="s">
        <v>335</v>
      </c>
      <c r="B416" s="93" t="s">
        <v>336</v>
      </c>
    </row>
    <row r="417" spans="1:2" ht="15.75">
      <c r="A417" s="97" t="s">
        <v>337</v>
      </c>
      <c r="B417" s="93" t="s">
        <v>338</v>
      </c>
    </row>
    <row r="418" spans="1:2" ht="15.75">
      <c r="A418" s="97" t="s">
        <v>339</v>
      </c>
      <c r="B418" s="93" t="s">
        <v>340</v>
      </c>
    </row>
    <row r="419" spans="1:2" ht="15.75">
      <c r="A419" s="97" t="s">
        <v>341</v>
      </c>
      <c r="B419" s="93" t="s">
        <v>342</v>
      </c>
    </row>
    <row r="420" spans="1:2" ht="15.75">
      <c r="A420" s="97" t="s">
        <v>343</v>
      </c>
      <c r="B420" s="93" t="s">
        <v>344</v>
      </c>
    </row>
    <row r="421" spans="1:2" ht="15.75">
      <c r="A421" s="97" t="s">
        <v>345</v>
      </c>
      <c r="B421" s="93" t="s">
        <v>346</v>
      </c>
    </row>
    <row r="422" spans="1:2" ht="15.75">
      <c r="A422" s="97" t="s">
        <v>347</v>
      </c>
      <c r="B422" s="93" t="s">
        <v>348</v>
      </c>
    </row>
    <row r="423" spans="1:2" ht="15.75">
      <c r="A423" s="97" t="s">
        <v>349</v>
      </c>
      <c r="B423" s="93" t="s">
        <v>350</v>
      </c>
    </row>
    <row r="424" spans="1:2" ht="15.75">
      <c r="A424" s="97" t="s">
        <v>351</v>
      </c>
      <c r="B424" s="93" t="s">
        <v>352</v>
      </c>
    </row>
    <row r="425" spans="1:2" ht="15.75">
      <c r="A425" s="97" t="s">
        <v>1292</v>
      </c>
      <c r="B425" s="93" t="s">
        <v>1293</v>
      </c>
    </row>
    <row r="426" spans="1:2" ht="15.75">
      <c r="A426" s="97" t="s">
        <v>1294</v>
      </c>
      <c r="B426" s="93" t="s">
        <v>1295</v>
      </c>
    </row>
    <row r="427" spans="1:2" ht="15.75">
      <c r="A427" s="97" t="s">
        <v>1296</v>
      </c>
      <c r="B427" s="93" t="s">
        <v>1297</v>
      </c>
    </row>
    <row r="428" spans="1:2" ht="15.75">
      <c r="A428" s="97" t="s">
        <v>1298</v>
      </c>
      <c r="B428" s="93" t="s">
        <v>1299</v>
      </c>
    </row>
    <row r="429" spans="1:2" ht="15.75">
      <c r="A429" s="97" t="s">
        <v>1300</v>
      </c>
      <c r="B429" s="93" t="s">
        <v>1301</v>
      </c>
    </row>
    <row r="430" spans="1:2" ht="15.75">
      <c r="A430" s="97" t="s">
        <v>1052</v>
      </c>
      <c r="B430" s="93" t="s">
        <v>1302</v>
      </c>
    </row>
    <row r="431" spans="1:2" ht="15.75">
      <c r="A431" s="97" t="s">
        <v>1303</v>
      </c>
      <c r="B431" s="93" t="s">
        <v>1304</v>
      </c>
    </row>
    <row r="432" spans="1:2" ht="15.75">
      <c r="A432" s="97" t="s">
        <v>1305</v>
      </c>
      <c r="B432" s="93" t="s">
        <v>1306</v>
      </c>
    </row>
    <row r="433" spans="1:2" ht="15.75">
      <c r="A433" s="97" t="s">
        <v>1307</v>
      </c>
      <c r="B433" s="93" t="s">
        <v>1308</v>
      </c>
    </row>
    <row r="434" spans="1:2" ht="15.75">
      <c r="A434" s="97" t="s">
        <v>1309</v>
      </c>
      <c r="B434" s="93" t="s">
        <v>1310</v>
      </c>
    </row>
    <row r="435" spans="1:2" ht="15.75">
      <c r="A435" s="97" t="s">
        <v>1311</v>
      </c>
      <c r="B435" s="93" t="s">
        <v>1312</v>
      </c>
    </row>
    <row r="436" spans="1:2" ht="31.5">
      <c r="A436" s="97" t="s">
        <v>1313</v>
      </c>
      <c r="B436" s="93" t="s">
        <v>1314</v>
      </c>
    </row>
    <row r="437" spans="1:2" ht="15.75">
      <c r="A437" s="97" t="s">
        <v>1315</v>
      </c>
      <c r="B437" s="93" t="s">
        <v>1316</v>
      </c>
    </row>
    <row r="438" spans="1:2" ht="15.75">
      <c r="A438" s="97" t="s">
        <v>1317</v>
      </c>
      <c r="B438" s="93" t="s">
        <v>1318</v>
      </c>
    </row>
    <row r="439" spans="1:2" ht="15.75">
      <c r="A439" s="97" t="s">
        <v>600</v>
      </c>
      <c r="B439" s="93" t="s">
        <v>601</v>
      </c>
    </row>
    <row r="440" spans="1:2" ht="15.75">
      <c r="A440" s="97" t="s">
        <v>602</v>
      </c>
      <c r="B440" s="93" t="s">
        <v>603</v>
      </c>
    </row>
    <row r="441" spans="1:2" ht="15.75">
      <c r="A441" s="97" t="s">
        <v>604</v>
      </c>
      <c r="B441" s="93" t="s">
        <v>605</v>
      </c>
    </row>
    <row r="442" spans="1:2" ht="15.75">
      <c r="A442" s="97" t="s">
        <v>606</v>
      </c>
      <c r="B442" s="93" t="s">
        <v>607</v>
      </c>
    </row>
    <row r="443" spans="1:2" ht="15.75">
      <c r="A443" s="97" t="s">
        <v>608</v>
      </c>
      <c r="B443" s="93" t="s">
        <v>609</v>
      </c>
    </row>
    <row r="444" spans="1:2" ht="15.75">
      <c r="A444" s="97" t="s">
        <v>1348</v>
      </c>
      <c r="B444" s="93" t="s">
        <v>1349</v>
      </c>
    </row>
    <row r="445" spans="1:2" ht="15.75">
      <c r="A445" s="97" t="s">
        <v>1350</v>
      </c>
      <c r="B445" s="93" t="s">
        <v>1351</v>
      </c>
    </row>
    <row r="446" spans="1:2" ht="15.75">
      <c r="A446" s="97" t="s">
        <v>1352</v>
      </c>
      <c r="B446" s="93" t="s">
        <v>1353</v>
      </c>
    </row>
    <row r="447" spans="1:2" ht="15.75">
      <c r="A447" s="97" t="s">
        <v>1354</v>
      </c>
      <c r="B447" s="93" t="s">
        <v>1355</v>
      </c>
    </row>
    <row r="448" spans="1:2" ht="15.75">
      <c r="A448" s="97" t="s">
        <v>1356</v>
      </c>
      <c r="B448" s="93" t="s">
        <v>1357</v>
      </c>
    </row>
    <row r="449" spans="1:2" ht="15.75">
      <c r="A449" s="97" t="s">
        <v>1358</v>
      </c>
      <c r="B449" s="93" t="s">
        <v>1359</v>
      </c>
    </row>
    <row r="450" spans="1:2" ht="15.75">
      <c r="A450" s="97" t="s">
        <v>1360</v>
      </c>
      <c r="B450" s="93" t="s">
        <v>1361</v>
      </c>
    </row>
    <row r="451" spans="1:2" ht="15.75">
      <c r="A451" s="97" t="s">
        <v>1362</v>
      </c>
      <c r="B451" s="93" t="s">
        <v>1363</v>
      </c>
    </row>
    <row r="452" spans="1:2" ht="15.75">
      <c r="A452" s="97" t="s">
        <v>1364</v>
      </c>
      <c r="B452" s="93" t="s">
        <v>1365</v>
      </c>
    </row>
    <row r="453" spans="1:2" ht="31.5">
      <c r="A453" s="97" t="s">
        <v>1366</v>
      </c>
      <c r="B453" s="93" t="s">
        <v>1367</v>
      </c>
    </row>
    <row r="454" spans="1:2" ht="15.75">
      <c r="A454" s="97" t="s">
        <v>1368</v>
      </c>
      <c r="B454" s="93" t="s">
        <v>1369</v>
      </c>
    </row>
    <row r="455" spans="1:2" ht="15.75">
      <c r="A455" s="97" t="s">
        <v>1370</v>
      </c>
      <c r="B455" s="93" t="s">
        <v>1371</v>
      </c>
    </row>
    <row r="456" spans="1:2" ht="15.75">
      <c r="A456" s="97" t="s">
        <v>1372</v>
      </c>
      <c r="B456" s="93" t="s">
        <v>1373</v>
      </c>
    </row>
    <row r="457" spans="1:2" ht="15.75">
      <c r="A457" s="97" t="s">
        <v>1374</v>
      </c>
      <c r="B457" s="93" t="s">
        <v>1375</v>
      </c>
    </row>
    <row r="458" spans="1:2" ht="15.75">
      <c r="A458" s="97" t="s">
        <v>1376</v>
      </c>
      <c r="B458" s="93" t="s">
        <v>1377</v>
      </c>
    </row>
    <row r="459" spans="1:2" ht="15.75">
      <c r="A459" s="97" t="s">
        <v>1378</v>
      </c>
      <c r="B459" s="93" t="s">
        <v>1379</v>
      </c>
    </row>
    <row r="460" spans="1:2" ht="15.75">
      <c r="A460" s="97" t="s">
        <v>1380</v>
      </c>
      <c r="B460" s="93" t="s">
        <v>1381</v>
      </c>
    </row>
    <row r="461" spans="1:2" ht="15.75">
      <c r="A461" s="97" t="s">
        <v>1382</v>
      </c>
      <c r="B461" s="93" t="s">
        <v>1383</v>
      </c>
    </row>
    <row r="462" spans="1:2" ht="15.75">
      <c r="A462" s="97" t="s">
        <v>1384</v>
      </c>
      <c r="B462" s="93" t="s">
        <v>1385</v>
      </c>
    </row>
    <row r="463" spans="1:2" ht="15.75">
      <c r="A463" s="97" t="s">
        <v>1386</v>
      </c>
      <c r="B463" s="93" t="s">
        <v>1387</v>
      </c>
    </row>
    <row r="464" spans="1:2" ht="15.75">
      <c r="A464" s="97" t="s">
        <v>1388</v>
      </c>
      <c r="B464" s="93" t="s">
        <v>1389</v>
      </c>
    </row>
    <row r="465" spans="1:2" ht="15.75">
      <c r="A465" s="97" t="s">
        <v>1390</v>
      </c>
      <c r="B465" s="93" t="s">
        <v>1391</v>
      </c>
    </row>
    <row r="466" spans="1:2" ht="15.75">
      <c r="A466" s="97" t="s">
        <v>1392</v>
      </c>
      <c r="B466" s="93" t="s">
        <v>1393</v>
      </c>
    </row>
    <row r="467" spans="1:2" ht="15.75">
      <c r="A467" s="97" t="s">
        <v>1394</v>
      </c>
      <c r="B467" s="93" t="s">
        <v>1395</v>
      </c>
    </row>
    <row r="468" spans="1:2" ht="15.75">
      <c r="A468" s="97" t="s">
        <v>1396</v>
      </c>
      <c r="B468" s="93" t="s">
        <v>1397</v>
      </c>
    </row>
    <row r="469" spans="1:2" ht="15.75">
      <c r="A469" s="97" t="s">
        <v>1398</v>
      </c>
      <c r="B469" s="93" t="s">
        <v>1399</v>
      </c>
    </row>
    <row r="470" spans="1:2" ht="15.75">
      <c r="A470" s="97" t="s">
        <v>1400</v>
      </c>
      <c r="B470" s="93" t="s">
        <v>1401</v>
      </c>
    </row>
    <row r="471" spans="1:2" ht="15.75">
      <c r="A471" s="97" t="s">
        <v>1402</v>
      </c>
      <c r="B471" s="93" t="s">
        <v>1403</v>
      </c>
    </row>
    <row r="472" spans="1:2" ht="15.75">
      <c r="A472" s="97" t="s">
        <v>1404</v>
      </c>
      <c r="B472" s="93" t="s">
        <v>1405</v>
      </c>
    </row>
    <row r="473" spans="1:2" ht="15.75">
      <c r="A473" s="97" t="s">
        <v>1406</v>
      </c>
      <c r="B473" s="93" t="s">
        <v>1407</v>
      </c>
    </row>
    <row r="474" spans="1:2" ht="15.75">
      <c r="A474" s="97" t="s">
        <v>1408</v>
      </c>
      <c r="B474" s="93" t="s">
        <v>458</v>
      </c>
    </row>
    <row r="475" spans="1:2" ht="15.75">
      <c r="A475" s="97" t="s">
        <v>459</v>
      </c>
      <c r="B475" s="93" t="s">
        <v>460</v>
      </c>
    </row>
    <row r="476" spans="1:2" ht="15.75">
      <c r="A476" s="97" t="s">
        <v>461</v>
      </c>
      <c r="B476" s="93" t="s">
        <v>462</v>
      </c>
    </row>
    <row r="477" spans="1:2" ht="15.75">
      <c r="A477" s="97" t="s">
        <v>463</v>
      </c>
      <c r="B477" s="93" t="s">
        <v>464</v>
      </c>
    </row>
    <row r="478" spans="1:2" ht="15.75">
      <c r="A478" s="97" t="s">
        <v>465</v>
      </c>
      <c r="B478" s="93" t="s">
        <v>466</v>
      </c>
    </row>
    <row r="479" spans="1:2" ht="15.75">
      <c r="A479" s="97" t="s">
        <v>467</v>
      </c>
      <c r="B479" s="93" t="s">
        <v>468</v>
      </c>
    </row>
    <row r="480" spans="1:2" ht="15.75">
      <c r="A480" s="97" t="s">
        <v>469</v>
      </c>
      <c r="B480" s="93" t="s">
        <v>1188</v>
      </c>
    </row>
    <row r="481" spans="1:2" ht="15.75">
      <c r="A481" s="97" t="s">
        <v>1189</v>
      </c>
      <c r="B481" s="93" t="s">
        <v>1190</v>
      </c>
    </row>
    <row r="482" spans="1:2" ht="15.75">
      <c r="A482" s="97" t="s">
        <v>1191</v>
      </c>
      <c r="B482" s="93" t="s">
        <v>1192</v>
      </c>
    </row>
    <row r="483" spans="1:2" ht="15.75">
      <c r="A483" s="97" t="s">
        <v>1193</v>
      </c>
      <c r="B483" s="93" t="s">
        <v>1194</v>
      </c>
    </row>
    <row r="484" spans="1:2" ht="15.75">
      <c r="A484" s="97" t="s">
        <v>1195</v>
      </c>
      <c r="B484" s="93" t="s">
        <v>1196</v>
      </c>
    </row>
    <row r="485" spans="1:2" ht="15.75">
      <c r="A485" s="97" t="s">
        <v>1197</v>
      </c>
      <c r="B485" s="93" t="s">
        <v>1198</v>
      </c>
    </row>
    <row r="486" spans="1:2" ht="15.75">
      <c r="A486" s="97" t="s">
        <v>1199</v>
      </c>
      <c r="B486" s="93" t="s">
        <v>1200</v>
      </c>
    </row>
    <row r="487" spans="1:2" ht="15.75">
      <c r="A487" s="97" t="s">
        <v>1201</v>
      </c>
      <c r="B487" s="93" t="s">
        <v>1202</v>
      </c>
    </row>
    <row r="488" spans="1:2" ht="15.75">
      <c r="A488" s="97" t="s">
        <v>1203</v>
      </c>
      <c r="B488" s="93" t="s">
        <v>1204</v>
      </c>
    </row>
    <row r="489" spans="1:2" ht="15.75">
      <c r="A489" s="97" t="s">
        <v>1205</v>
      </c>
      <c r="B489" s="93" t="s">
        <v>1206</v>
      </c>
    </row>
    <row r="490" spans="1:2" ht="15.75">
      <c r="A490" s="97" t="s">
        <v>1207</v>
      </c>
      <c r="B490" s="93" t="s">
        <v>1208</v>
      </c>
    </row>
    <row r="491" spans="1:2" ht="15.75">
      <c r="A491" s="97" t="s">
        <v>1209</v>
      </c>
      <c r="B491" s="93" t="s">
        <v>492</v>
      </c>
    </row>
    <row r="492" spans="1:2" ht="15.75">
      <c r="A492" s="97" t="s">
        <v>493</v>
      </c>
      <c r="B492" s="93" t="s">
        <v>494</v>
      </c>
    </row>
    <row r="493" spans="1:2" ht="15.75">
      <c r="A493" s="97" t="s">
        <v>495</v>
      </c>
      <c r="B493" s="93" t="s">
        <v>496</v>
      </c>
    </row>
    <row r="494" spans="1:2" ht="15.75">
      <c r="A494" s="97" t="s">
        <v>497</v>
      </c>
      <c r="B494" s="93" t="s">
        <v>498</v>
      </c>
    </row>
    <row r="495" spans="1:2" ht="15.75">
      <c r="A495" s="97" t="s">
        <v>499</v>
      </c>
      <c r="B495" s="93" t="s">
        <v>500</v>
      </c>
    </row>
    <row r="496" spans="1:2" ht="15.75">
      <c r="A496" s="97" t="s">
        <v>501</v>
      </c>
      <c r="B496" s="93" t="s">
        <v>502</v>
      </c>
    </row>
    <row r="497" spans="1:2" ht="15.75">
      <c r="A497" s="97" t="s">
        <v>503</v>
      </c>
      <c r="B497" s="93" t="s">
        <v>504</v>
      </c>
    </row>
    <row r="498" spans="1:2" ht="15.75">
      <c r="A498" s="97" t="s">
        <v>505</v>
      </c>
      <c r="B498" s="93" t="s">
        <v>506</v>
      </c>
    </row>
    <row r="499" spans="1:2" ht="15.75">
      <c r="A499" s="97" t="s">
        <v>507</v>
      </c>
      <c r="B499" s="93" t="s">
        <v>508</v>
      </c>
    </row>
    <row r="500" spans="1:2" ht="15.75">
      <c r="A500" s="97" t="s">
        <v>509</v>
      </c>
      <c r="B500" s="93" t="s">
        <v>510</v>
      </c>
    </row>
    <row r="501" spans="1:2" ht="15.75">
      <c r="A501" s="97" t="s">
        <v>511</v>
      </c>
      <c r="B501" s="93" t="s">
        <v>512</v>
      </c>
    </row>
    <row r="502" spans="1:2" ht="15.75">
      <c r="A502" s="97" t="s">
        <v>513</v>
      </c>
      <c r="B502" s="93" t="s">
        <v>514</v>
      </c>
    </row>
    <row r="503" spans="1:2" ht="15.75">
      <c r="A503" s="97" t="s">
        <v>515</v>
      </c>
      <c r="B503" s="93" t="s">
        <v>516</v>
      </c>
    </row>
    <row r="504" spans="1:2" ht="15.75">
      <c r="A504" s="97" t="s">
        <v>517</v>
      </c>
      <c r="B504" s="93" t="s">
        <v>518</v>
      </c>
    </row>
    <row r="505" spans="1:2" ht="15.75">
      <c r="A505" s="97" t="s">
        <v>519</v>
      </c>
      <c r="B505" s="93" t="s">
        <v>520</v>
      </c>
    </row>
    <row r="506" spans="1:2" ht="15.75">
      <c r="A506" s="97" t="s">
        <v>521</v>
      </c>
      <c r="B506" s="93" t="s">
        <v>522</v>
      </c>
    </row>
    <row r="507" spans="1:2" ht="15.75">
      <c r="A507" s="97" t="s">
        <v>523</v>
      </c>
      <c r="B507" s="93" t="s">
        <v>524</v>
      </c>
    </row>
    <row r="508" spans="1:2" ht="15.75">
      <c r="A508" s="97" t="s">
        <v>525</v>
      </c>
      <c r="B508" s="93" t="s">
        <v>526</v>
      </c>
    </row>
    <row r="509" spans="1:2" ht="15.75">
      <c r="A509" s="97" t="s">
        <v>527</v>
      </c>
      <c r="B509" s="93" t="s">
        <v>528</v>
      </c>
    </row>
    <row r="510" spans="1:2" ht="15.75">
      <c r="A510" s="97" t="s">
        <v>529</v>
      </c>
      <c r="B510" s="93" t="s">
        <v>530</v>
      </c>
    </row>
    <row r="511" spans="1:2" ht="15.75">
      <c r="A511" s="97" t="s">
        <v>531</v>
      </c>
      <c r="B511" s="93" t="s">
        <v>532</v>
      </c>
    </row>
    <row r="512" spans="1:2" ht="15.75">
      <c r="A512" s="97" t="s">
        <v>533</v>
      </c>
      <c r="B512" s="93" t="s">
        <v>534</v>
      </c>
    </row>
    <row r="513" spans="1:2" ht="15.75">
      <c r="A513" s="97" t="s">
        <v>535</v>
      </c>
      <c r="B513" s="93" t="s">
        <v>536</v>
      </c>
    </row>
    <row r="514" spans="1:2" ht="15.75">
      <c r="A514" s="97" t="s">
        <v>537</v>
      </c>
      <c r="B514" s="93" t="s">
        <v>538</v>
      </c>
    </row>
    <row r="515" spans="1:2" ht="15.75">
      <c r="A515" s="97" t="s">
        <v>539</v>
      </c>
      <c r="B515" s="93" t="s">
        <v>540</v>
      </c>
    </row>
    <row r="516" spans="1:2" ht="15.75">
      <c r="A516" s="97" t="s">
        <v>541</v>
      </c>
      <c r="B516" s="93" t="s">
        <v>542</v>
      </c>
    </row>
    <row r="517" spans="1:2" ht="15.75">
      <c r="A517" s="97" t="s">
        <v>543</v>
      </c>
      <c r="B517" s="93" t="s">
        <v>544</v>
      </c>
    </row>
    <row r="518" spans="1:2" ht="15.75">
      <c r="A518" s="97" t="s">
        <v>545</v>
      </c>
      <c r="B518" s="93" t="s">
        <v>546</v>
      </c>
    </row>
    <row r="519" spans="1:2" ht="15.75">
      <c r="A519" s="97" t="s">
        <v>547</v>
      </c>
      <c r="B519" s="93" t="s">
        <v>548</v>
      </c>
    </row>
    <row r="520" spans="1:2" ht="15.75">
      <c r="A520" s="97" t="s">
        <v>549</v>
      </c>
      <c r="B520" s="93" t="s">
        <v>550</v>
      </c>
    </row>
    <row r="521" spans="1:2" ht="15.75">
      <c r="A521" s="97" t="s">
        <v>551</v>
      </c>
      <c r="B521" s="93" t="s">
        <v>552</v>
      </c>
    </row>
    <row r="522" spans="1:2" ht="15.75">
      <c r="A522" s="97" t="s">
        <v>553</v>
      </c>
      <c r="B522" s="93" t="s">
        <v>554</v>
      </c>
    </row>
    <row r="523" spans="1:2" ht="15.75">
      <c r="A523" s="97" t="s">
        <v>555</v>
      </c>
      <c r="B523" s="93" t="s">
        <v>556</v>
      </c>
    </row>
    <row r="524" spans="1:2" ht="15.75">
      <c r="A524" s="97" t="s">
        <v>557</v>
      </c>
      <c r="B524" s="93" t="s">
        <v>558</v>
      </c>
    </row>
    <row r="525" spans="1:2" ht="15.75">
      <c r="A525" s="97" t="s">
        <v>1492</v>
      </c>
      <c r="B525" s="93" t="s">
        <v>1493</v>
      </c>
    </row>
    <row r="526" spans="1:2" ht="15.75">
      <c r="A526" s="97" t="s">
        <v>1494</v>
      </c>
      <c r="B526" s="93" t="s">
        <v>1495</v>
      </c>
    </row>
    <row r="527" spans="1:2" ht="15.75">
      <c r="A527" s="97" t="s">
        <v>1496</v>
      </c>
      <c r="B527" s="93" t="s">
        <v>1497</v>
      </c>
    </row>
    <row r="528" spans="1:2" ht="15.75">
      <c r="A528" s="97" t="s">
        <v>1498</v>
      </c>
      <c r="B528" s="93" t="s">
        <v>1499</v>
      </c>
    </row>
    <row r="529" spans="1:2" ht="15.75">
      <c r="A529" s="97" t="s">
        <v>1500</v>
      </c>
      <c r="B529" s="93" t="s">
        <v>1501</v>
      </c>
    </row>
    <row r="530" spans="1:2" ht="15.75">
      <c r="A530" s="97" t="s">
        <v>1502</v>
      </c>
      <c r="B530" s="93" t="s">
        <v>1503</v>
      </c>
    </row>
    <row r="531" spans="1:2" ht="15.75">
      <c r="A531" s="97" t="s">
        <v>1504</v>
      </c>
      <c r="B531" s="93" t="s">
        <v>1505</v>
      </c>
    </row>
    <row r="532" spans="1:2" ht="15.75">
      <c r="A532" s="97" t="s">
        <v>1506</v>
      </c>
      <c r="B532" s="93" t="s">
        <v>1507</v>
      </c>
    </row>
    <row r="533" spans="1:2" ht="15.75">
      <c r="A533" s="97" t="s">
        <v>1508</v>
      </c>
      <c r="B533" s="93" t="s">
        <v>1509</v>
      </c>
    </row>
    <row r="534" spans="1:2" ht="31.5">
      <c r="A534" s="97" t="s">
        <v>1510</v>
      </c>
      <c r="B534" s="93" t="s">
        <v>1511</v>
      </c>
    </row>
    <row r="535" spans="1:2" ht="15.75">
      <c r="A535" s="97" t="s">
        <v>1512</v>
      </c>
      <c r="B535" s="93" t="s">
        <v>1513</v>
      </c>
    </row>
    <row r="536" spans="1:2" ht="15.75">
      <c r="A536" s="97" t="s">
        <v>1514</v>
      </c>
      <c r="B536" s="93" t="s">
        <v>1515</v>
      </c>
    </row>
    <row r="537" spans="1:2" ht="15.75">
      <c r="A537" s="97" t="s">
        <v>1516</v>
      </c>
      <c r="B537" s="93" t="s">
        <v>1517</v>
      </c>
    </row>
    <row r="538" spans="1:2" ht="15.75">
      <c r="A538" s="97" t="s">
        <v>1518</v>
      </c>
      <c r="B538" s="93" t="s">
        <v>1519</v>
      </c>
    </row>
    <row r="539" spans="1:2" ht="15.75">
      <c r="A539" s="97" t="s">
        <v>1520</v>
      </c>
      <c r="B539" s="93" t="s">
        <v>1521</v>
      </c>
    </row>
    <row r="540" spans="1:2" ht="15.75">
      <c r="A540" s="97" t="s">
        <v>1522</v>
      </c>
      <c r="B540" s="93" t="s">
        <v>1523</v>
      </c>
    </row>
    <row r="541" spans="1:2" ht="15.75">
      <c r="A541" s="97" t="s">
        <v>1524</v>
      </c>
      <c r="B541" s="93" t="s">
        <v>1549</v>
      </c>
    </row>
    <row r="542" spans="1:2" ht="15.75">
      <c r="A542" s="97" t="s">
        <v>1550</v>
      </c>
      <c r="B542" s="93" t="s">
        <v>1551</v>
      </c>
    </row>
    <row r="543" spans="1:2" ht="15.75">
      <c r="A543" s="97" t="s">
        <v>1552</v>
      </c>
      <c r="B543" s="93" t="s">
        <v>1553</v>
      </c>
    </row>
    <row r="544" spans="1:2" ht="15.75">
      <c r="A544" s="97" t="s">
        <v>1554</v>
      </c>
      <c r="B544" s="93" t="s">
        <v>1555</v>
      </c>
    </row>
    <row r="545" spans="1:2" ht="15.75">
      <c r="A545" s="97" t="s">
        <v>1556</v>
      </c>
      <c r="B545" s="93" t="s">
        <v>1557</v>
      </c>
    </row>
    <row r="546" spans="1:2" ht="15.75">
      <c r="A546" s="97" t="s">
        <v>1558</v>
      </c>
      <c r="B546" s="93" t="s">
        <v>1559</v>
      </c>
    </row>
    <row r="547" spans="1:2" ht="15.75">
      <c r="A547" s="97" t="s">
        <v>1560</v>
      </c>
      <c r="B547" s="93" t="s">
        <v>1561</v>
      </c>
    </row>
    <row r="548" spans="1:2" ht="15.75">
      <c r="A548" s="97" t="s">
        <v>1562</v>
      </c>
      <c r="B548" s="93" t="s">
        <v>1563</v>
      </c>
    </row>
    <row r="549" spans="1:2" ht="15.75">
      <c r="A549" s="97" t="s">
        <v>1564</v>
      </c>
      <c r="B549" s="93" t="s">
        <v>1565</v>
      </c>
    </row>
    <row r="550" spans="1:2" ht="15.75">
      <c r="A550" s="97" t="s">
        <v>1566</v>
      </c>
      <c r="B550" s="93" t="s">
        <v>1567</v>
      </c>
    </row>
    <row r="551" spans="1:2" ht="15.75">
      <c r="A551" s="97" t="s">
        <v>1568</v>
      </c>
      <c r="B551" s="93" t="s">
        <v>1569</v>
      </c>
    </row>
    <row r="552" spans="1:2" ht="15.75">
      <c r="A552" s="97" t="s">
        <v>1570</v>
      </c>
      <c r="B552" s="93" t="s">
        <v>1571</v>
      </c>
    </row>
    <row r="553" spans="1:2" ht="15.75">
      <c r="A553" s="97" t="s">
        <v>1572</v>
      </c>
      <c r="B553" s="93" t="s">
        <v>1573</v>
      </c>
    </row>
    <row r="554" spans="1:2" ht="31.5">
      <c r="A554" s="97" t="s">
        <v>1574</v>
      </c>
      <c r="B554" s="93" t="s">
        <v>1575</v>
      </c>
    </row>
    <row r="555" spans="1:2" ht="15.75">
      <c r="A555" s="97" t="s">
        <v>1576</v>
      </c>
      <c r="B555" s="93" t="s">
        <v>1577</v>
      </c>
    </row>
    <row r="556" spans="1:2" ht="15.75">
      <c r="A556" s="97" t="s">
        <v>1578</v>
      </c>
      <c r="B556" s="93" t="s">
        <v>1579</v>
      </c>
    </row>
    <row r="557" spans="1:2" ht="15.75">
      <c r="A557" s="97" t="s">
        <v>1580</v>
      </c>
      <c r="B557" s="93" t="s">
        <v>1581</v>
      </c>
    </row>
    <row r="558" spans="1:2" ht="15.75">
      <c r="A558" s="97" t="s">
        <v>1582</v>
      </c>
      <c r="B558" s="93" t="s">
        <v>1583</v>
      </c>
    </row>
    <row r="559" spans="1:2" ht="15.75">
      <c r="A559" s="97" t="s">
        <v>1584</v>
      </c>
      <c r="B559" s="93" t="s">
        <v>1585</v>
      </c>
    </row>
    <row r="560" spans="1:2" ht="15.75">
      <c r="A560" s="97" t="s">
        <v>1586</v>
      </c>
      <c r="B560" s="93" t="s">
        <v>1587</v>
      </c>
    </row>
    <row r="561" spans="1:2" ht="15.75">
      <c r="A561" s="97" t="s">
        <v>1588</v>
      </c>
      <c r="B561" s="93" t="s">
        <v>1589</v>
      </c>
    </row>
    <row r="562" spans="1:2" ht="15.75">
      <c r="A562" s="97" t="s">
        <v>1590</v>
      </c>
      <c r="B562" s="93" t="s">
        <v>1591</v>
      </c>
    </row>
    <row r="563" spans="1:2" ht="15.75">
      <c r="A563" s="97" t="s">
        <v>1592</v>
      </c>
      <c r="B563" s="93" t="s">
        <v>1593</v>
      </c>
    </row>
    <row r="564" spans="1:2" ht="15.75">
      <c r="A564" s="97" t="s">
        <v>1594</v>
      </c>
      <c r="B564" s="93" t="s">
        <v>1595</v>
      </c>
    </row>
    <row r="565" spans="1:2" ht="15.75">
      <c r="A565" s="97" t="s">
        <v>1596</v>
      </c>
      <c r="B565" s="93" t="s">
        <v>1597</v>
      </c>
    </row>
    <row r="566" spans="1:2" ht="15.75">
      <c r="A566" s="97" t="s">
        <v>1598</v>
      </c>
      <c r="B566" s="93" t="s">
        <v>1599</v>
      </c>
    </row>
    <row r="567" spans="1:2" ht="15.75">
      <c r="A567" s="97" t="s">
        <v>1600</v>
      </c>
      <c r="B567" s="93" t="s">
        <v>1601</v>
      </c>
    </row>
    <row r="568" spans="1:2" ht="15.75">
      <c r="A568" s="97" t="s">
        <v>1602</v>
      </c>
      <c r="B568" s="93" t="s">
        <v>667</v>
      </c>
    </row>
    <row r="569" spans="1:2" ht="15.75">
      <c r="A569" s="97" t="s">
        <v>668</v>
      </c>
      <c r="B569" s="93" t="s">
        <v>669</v>
      </c>
    </row>
    <row r="570" spans="1:2" ht="15.75">
      <c r="A570" s="97" t="s">
        <v>670</v>
      </c>
      <c r="B570" s="93" t="s">
        <v>671</v>
      </c>
    </row>
    <row r="571" spans="1:2" ht="15.75">
      <c r="A571" s="97" t="s">
        <v>672</v>
      </c>
      <c r="B571" s="93" t="s">
        <v>673</v>
      </c>
    </row>
    <row r="572" spans="1:2" ht="15.75">
      <c r="A572" s="97" t="s">
        <v>674</v>
      </c>
      <c r="B572" s="93" t="s">
        <v>675</v>
      </c>
    </row>
    <row r="573" spans="1:2" ht="15.75">
      <c r="A573" s="97" t="s">
        <v>676</v>
      </c>
      <c r="B573" s="93" t="s">
        <v>677</v>
      </c>
    </row>
    <row r="574" spans="1:2" ht="15.75">
      <c r="A574" s="97" t="s">
        <v>678</v>
      </c>
      <c r="B574" s="93" t="s">
        <v>679</v>
      </c>
    </row>
    <row r="575" spans="1:2" ht="15.75">
      <c r="A575" s="97" t="s">
        <v>680</v>
      </c>
      <c r="B575" s="93" t="s">
        <v>681</v>
      </c>
    </row>
    <row r="576" spans="1:2" ht="15.75">
      <c r="A576" s="97" t="s">
        <v>682</v>
      </c>
      <c r="B576" s="93" t="s">
        <v>683</v>
      </c>
    </row>
    <row r="577" spans="1:2" ht="15.75">
      <c r="A577" s="97" t="s">
        <v>684</v>
      </c>
      <c r="B577" s="93" t="s">
        <v>685</v>
      </c>
    </row>
    <row r="578" spans="1:2" ht="15.75">
      <c r="A578" s="97" t="s">
        <v>686</v>
      </c>
      <c r="B578" s="93" t="s">
        <v>687</v>
      </c>
    </row>
    <row r="579" spans="1:2" ht="15.75">
      <c r="A579" s="97" t="s">
        <v>688</v>
      </c>
      <c r="B579" s="93" t="s">
        <v>689</v>
      </c>
    </row>
    <row r="580" spans="1:2" ht="15.75">
      <c r="A580" s="97" t="s">
        <v>690</v>
      </c>
      <c r="B580" s="93" t="s">
        <v>691</v>
      </c>
    </row>
    <row r="581" spans="1:2" ht="15.75">
      <c r="A581" s="97" t="s">
        <v>692</v>
      </c>
      <c r="B581" s="93" t="s">
        <v>693</v>
      </c>
    </row>
    <row r="582" spans="1:2" ht="15.75">
      <c r="A582" s="97" t="s">
        <v>694</v>
      </c>
      <c r="B582" s="93" t="s">
        <v>695</v>
      </c>
    </row>
    <row r="583" spans="1:2" ht="15.75">
      <c r="A583" s="97" t="s">
        <v>696</v>
      </c>
      <c r="B583" s="93" t="s">
        <v>697</v>
      </c>
    </row>
    <row r="584" spans="1:2" ht="15.75">
      <c r="A584" s="97" t="s">
        <v>698</v>
      </c>
      <c r="B584" s="93" t="s">
        <v>699</v>
      </c>
    </row>
    <row r="585" spans="1:2" ht="15.75">
      <c r="A585" s="97" t="s">
        <v>700</v>
      </c>
      <c r="B585" s="93" t="s">
        <v>701</v>
      </c>
    </row>
    <row r="586" spans="1:2" ht="15.75">
      <c r="A586" s="97" t="s">
        <v>702</v>
      </c>
      <c r="B586" s="93" t="s">
        <v>703</v>
      </c>
    </row>
    <row r="587" spans="1:2" ht="15.75">
      <c r="A587" s="97" t="s">
        <v>704</v>
      </c>
      <c r="B587" s="93" t="s">
        <v>705</v>
      </c>
    </row>
    <row r="588" spans="1:2" ht="15.75">
      <c r="A588" s="97" t="s">
        <v>706</v>
      </c>
      <c r="B588" s="93" t="s">
        <v>707</v>
      </c>
    </row>
    <row r="589" spans="1:2" ht="15.75">
      <c r="A589" s="97" t="s">
        <v>708</v>
      </c>
      <c r="B589" s="93" t="s">
        <v>709</v>
      </c>
    </row>
    <row r="590" spans="1:2" ht="15.75">
      <c r="A590" s="97" t="s">
        <v>710</v>
      </c>
      <c r="B590" s="93" t="s">
        <v>711</v>
      </c>
    </row>
    <row r="591" spans="1:2" ht="15.75">
      <c r="A591" s="97" t="s">
        <v>712</v>
      </c>
      <c r="B591" s="93" t="s">
        <v>713</v>
      </c>
    </row>
    <row r="592" spans="1:2" ht="15.75">
      <c r="A592" s="97" t="s">
        <v>714</v>
      </c>
      <c r="B592" s="93" t="s">
        <v>1631</v>
      </c>
    </row>
    <row r="593" spans="1:2" ht="15.75">
      <c r="A593" s="97" t="s">
        <v>1632</v>
      </c>
      <c r="B593" s="93" t="s">
        <v>1633</v>
      </c>
    </row>
    <row r="594" spans="1:2" ht="15.75">
      <c r="A594" s="97" t="s">
        <v>1634</v>
      </c>
      <c r="B594" s="93" t="s">
        <v>1635</v>
      </c>
    </row>
    <row r="595" spans="1:2" ht="15.75">
      <c r="A595" s="97" t="s">
        <v>1636</v>
      </c>
      <c r="B595" s="93" t="s">
        <v>1637</v>
      </c>
    </row>
    <row r="596" spans="1:2" ht="15.75">
      <c r="A596" s="97" t="s">
        <v>1638</v>
      </c>
      <c r="B596" s="93" t="s">
        <v>1639</v>
      </c>
    </row>
    <row r="597" spans="1:2" ht="15.75">
      <c r="A597" s="97" t="s">
        <v>1640</v>
      </c>
      <c r="B597" s="93" t="s">
        <v>1641</v>
      </c>
    </row>
    <row r="598" spans="1:2" ht="15.75">
      <c r="A598" s="97" t="s">
        <v>1642</v>
      </c>
      <c r="B598" s="93" t="s">
        <v>1643</v>
      </c>
    </row>
    <row r="599" spans="1:2" ht="15.75">
      <c r="A599" s="97" t="s">
        <v>1644</v>
      </c>
      <c r="B599" s="93" t="s">
        <v>1645</v>
      </c>
    </row>
    <row r="600" spans="1:2" ht="15.75">
      <c r="A600" s="97" t="s">
        <v>1646</v>
      </c>
      <c r="B600" s="93" t="s">
        <v>720</v>
      </c>
    </row>
    <row r="601" spans="1:2" ht="15.75">
      <c r="A601" s="97" t="s">
        <v>721</v>
      </c>
      <c r="B601" s="93" t="s">
        <v>722</v>
      </c>
    </row>
    <row r="602" spans="1:2" ht="15.75">
      <c r="A602" s="97" t="s">
        <v>723</v>
      </c>
      <c r="B602" s="93" t="s">
        <v>724</v>
      </c>
    </row>
    <row r="603" spans="1:2" ht="15.75">
      <c r="A603" s="97" t="s">
        <v>725</v>
      </c>
      <c r="B603" s="93" t="s">
        <v>726</v>
      </c>
    </row>
    <row r="604" spans="1:2" ht="15.75">
      <c r="A604" s="97" t="s">
        <v>727</v>
      </c>
      <c r="B604" s="93" t="s">
        <v>728</v>
      </c>
    </row>
    <row r="605" spans="1:2" ht="15.75">
      <c r="A605" s="97" t="s">
        <v>729</v>
      </c>
      <c r="B605" s="93" t="s">
        <v>730</v>
      </c>
    </row>
    <row r="606" spans="1:2" ht="15.75">
      <c r="A606" s="97" t="s">
        <v>731</v>
      </c>
      <c r="B606" s="93" t="s">
        <v>732</v>
      </c>
    </row>
    <row r="607" spans="1:2" ht="15.75">
      <c r="A607" s="97" t="s">
        <v>733</v>
      </c>
      <c r="B607" s="93" t="s">
        <v>734</v>
      </c>
    </row>
    <row r="608" spans="1:2" ht="15.75">
      <c r="A608" s="97" t="s">
        <v>735</v>
      </c>
      <c r="B608" s="93" t="s">
        <v>736</v>
      </c>
    </row>
    <row r="609" spans="1:2" ht="15.75">
      <c r="A609" s="97" t="s">
        <v>737</v>
      </c>
      <c r="B609" s="93" t="s">
        <v>738</v>
      </c>
    </row>
    <row r="610" spans="1:2" ht="15.75">
      <c r="A610" s="97" t="s">
        <v>739</v>
      </c>
      <c r="B610" s="93" t="s">
        <v>740</v>
      </c>
    </row>
    <row r="611" spans="1:2" ht="15.75">
      <c r="A611" s="97" t="s">
        <v>741</v>
      </c>
      <c r="B611" s="93" t="s">
        <v>742</v>
      </c>
    </row>
    <row r="612" spans="1:2" ht="15.75">
      <c r="A612" s="97" t="s">
        <v>743</v>
      </c>
      <c r="B612" s="93" t="s">
        <v>744</v>
      </c>
    </row>
    <row r="613" spans="1:2" ht="15.75">
      <c r="A613" s="97" t="s">
        <v>745</v>
      </c>
      <c r="B613" s="93" t="s">
        <v>746</v>
      </c>
    </row>
    <row r="614" spans="1:2" ht="15.75">
      <c r="A614" s="97" t="s">
        <v>747</v>
      </c>
      <c r="B614" s="93" t="s">
        <v>748</v>
      </c>
    </row>
    <row r="615" spans="1:2" ht="15.75">
      <c r="A615" s="97" t="s">
        <v>749</v>
      </c>
      <c r="B615" s="93" t="s">
        <v>750</v>
      </c>
    </row>
    <row r="616" spans="1:2" ht="15.75">
      <c r="A616" s="97" t="s">
        <v>751</v>
      </c>
      <c r="B616" s="93" t="s">
        <v>752</v>
      </c>
    </row>
    <row r="617" spans="1:2" ht="31.5">
      <c r="A617" s="97" t="s">
        <v>753</v>
      </c>
      <c r="B617" s="93" t="s">
        <v>754</v>
      </c>
    </row>
    <row r="618" spans="1:2" ht="31.5">
      <c r="A618" s="97" t="s">
        <v>755</v>
      </c>
      <c r="B618" s="93" t="s">
        <v>756</v>
      </c>
    </row>
    <row r="619" spans="1:2" ht="15.75">
      <c r="A619" s="97" t="s">
        <v>757</v>
      </c>
      <c r="B619" s="93" t="s">
        <v>1684</v>
      </c>
    </row>
    <row r="620" spans="1:2" ht="15.75">
      <c r="A620" s="97" t="s">
        <v>1685</v>
      </c>
      <c r="B620" s="93" t="s">
        <v>1686</v>
      </c>
    </row>
    <row r="621" spans="1:2" ht="15.75">
      <c r="A621" s="97" t="s">
        <v>1687</v>
      </c>
      <c r="B621" s="93" t="s">
        <v>1688</v>
      </c>
    </row>
    <row r="622" spans="1:2" ht="15.75">
      <c r="A622" s="97" t="s">
        <v>1689</v>
      </c>
      <c r="B622" s="93" t="s">
        <v>1690</v>
      </c>
    </row>
    <row r="623" spans="1:2" ht="15.75">
      <c r="A623" s="97" t="s">
        <v>1691</v>
      </c>
      <c r="B623" s="93" t="s">
        <v>1692</v>
      </c>
    </row>
    <row r="624" spans="1:2" ht="15.75">
      <c r="A624" s="97" t="s">
        <v>1693</v>
      </c>
      <c r="B624" s="93" t="s">
        <v>1694</v>
      </c>
    </row>
    <row r="625" spans="1:2" ht="15.75">
      <c r="A625" s="97" t="s">
        <v>1695</v>
      </c>
      <c r="B625" s="93" t="s">
        <v>1696</v>
      </c>
    </row>
    <row r="626" spans="1:2" ht="15.75">
      <c r="A626" s="97" t="s">
        <v>1697</v>
      </c>
      <c r="B626" s="93" t="s">
        <v>1698</v>
      </c>
    </row>
    <row r="627" spans="1:2" ht="15.75">
      <c r="A627" s="97" t="s">
        <v>1699</v>
      </c>
      <c r="B627" s="93" t="s">
        <v>1700</v>
      </c>
    </row>
    <row r="628" spans="1:2" ht="15.75">
      <c r="A628" s="97" t="s">
        <v>1701</v>
      </c>
      <c r="B628" s="93" t="s">
        <v>1702</v>
      </c>
    </row>
    <row r="629" spans="1:2" ht="15.75">
      <c r="A629" s="97" t="s">
        <v>1703</v>
      </c>
      <c r="B629" s="93" t="s">
        <v>1704</v>
      </c>
    </row>
    <row r="630" spans="1:2" ht="15.75">
      <c r="A630" s="97" t="s">
        <v>1705</v>
      </c>
      <c r="B630" s="93" t="s">
        <v>1706</v>
      </c>
    </row>
    <row r="631" spans="1:2" ht="15.75">
      <c r="A631" s="97" t="s">
        <v>1707</v>
      </c>
      <c r="B631" s="93" t="s">
        <v>1708</v>
      </c>
    </row>
    <row r="632" spans="1:2" ht="15.75">
      <c r="A632" s="97" t="s">
        <v>1709</v>
      </c>
      <c r="B632" s="93" t="s">
        <v>1710</v>
      </c>
    </row>
    <row r="633" spans="1:2" ht="15.75">
      <c r="A633" s="97" t="s">
        <v>1711</v>
      </c>
      <c r="B633" s="93" t="s">
        <v>1712</v>
      </c>
    </row>
    <row r="634" spans="1:2" ht="31.5">
      <c r="A634" s="97" t="s">
        <v>1713</v>
      </c>
      <c r="B634" s="93" t="s">
        <v>785</v>
      </c>
    </row>
    <row r="635" spans="1:2" ht="31.5">
      <c r="A635" s="97" t="s">
        <v>786</v>
      </c>
      <c r="B635" s="93" t="s">
        <v>787</v>
      </c>
    </row>
    <row r="636" spans="1:2" ht="31.5">
      <c r="A636" s="97" t="s">
        <v>788</v>
      </c>
      <c r="B636" s="93" t="s">
        <v>789</v>
      </c>
    </row>
    <row r="637" spans="1:2" ht="31.5">
      <c r="A637" s="97" t="s">
        <v>790</v>
      </c>
      <c r="B637" s="93" t="s">
        <v>791</v>
      </c>
    </row>
    <row r="638" spans="1:2" ht="15.75">
      <c r="A638" s="97" t="s">
        <v>792</v>
      </c>
      <c r="B638" s="93" t="s">
        <v>793</v>
      </c>
    </row>
    <row r="639" spans="1:2" ht="15.75">
      <c r="A639" s="97" t="s">
        <v>794</v>
      </c>
      <c r="B639" s="93" t="s">
        <v>795</v>
      </c>
    </row>
    <row r="640" spans="1:2" ht="31.5">
      <c r="A640" s="97" t="s">
        <v>796</v>
      </c>
      <c r="B640" s="93" t="s">
        <v>797</v>
      </c>
    </row>
    <row r="641" spans="1:2" ht="31.5">
      <c r="A641" s="97" t="s">
        <v>798</v>
      </c>
      <c r="B641" s="93" t="s">
        <v>799</v>
      </c>
    </row>
    <row r="642" spans="1:2" ht="31.5">
      <c r="A642" s="97" t="s">
        <v>1695</v>
      </c>
      <c r="B642" s="93" t="s">
        <v>800</v>
      </c>
    </row>
    <row r="643" spans="1:2" ht="15.75">
      <c r="A643" s="97" t="s">
        <v>801</v>
      </c>
      <c r="B643" s="93" t="s">
        <v>1754</v>
      </c>
    </row>
    <row r="644" spans="1:2" ht="15.75">
      <c r="A644" s="97" t="s">
        <v>1755</v>
      </c>
      <c r="B644" s="93" t="s">
        <v>1756</v>
      </c>
    </row>
    <row r="645" spans="1:2" ht="31.5">
      <c r="A645" s="97" t="s">
        <v>1757</v>
      </c>
      <c r="B645" s="93" t="s">
        <v>1758</v>
      </c>
    </row>
    <row r="646" spans="1:2" ht="31.5">
      <c r="A646" s="97" t="s">
        <v>1759</v>
      </c>
      <c r="B646" s="93" t="s">
        <v>1760</v>
      </c>
    </row>
    <row r="647" spans="1:2" ht="31.5">
      <c r="A647" s="97" t="s">
        <v>1761</v>
      </c>
      <c r="B647" s="93" t="s">
        <v>1762</v>
      </c>
    </row>
    <row r="648" spans="1:2" ht="15.75">
      <c r="A648" s="97" t="s">
        <v>1763</v>
      </c>
      <c r="B648" s="93" t="s">
        <v>1764</v>
      </c>
    </row>
    <row r="649" spans="1:2" ht="15.75">
      <c r="A649" s="97" t="s">
        <v>1765</v>
      </c>
      <c r="B649" s="93" t="s">
        <v>1766</v>
      </c>
    </row>
    <row r="650" spans="1:2" ht="15.75">
      <c r="A650" s="97" t="s">
        <v>1767</v>
      </c>
      <c r="B650" s="93" t="s">
        <v>1768</v>
      </c>
    </row>
    <row r="651" spans="1:2" ht="15.75">
      <c r="A651" s="97" t="s">
        <v>1769</v>
      </c>
      <c r="B651" s="93" t="s">
        <v>1770</v>
      </c>
    </row>
    <row r="652" spans="1:2" ht="15.75">
      <c r="A652" s="97" t="s">
        <v>1771</v>
      </c>
      <c r="B652" s="93" t="s">
        <v>1772</v>
      </c>
    </row>
    <row r="653" spans="1:2" ht="31.5">
      <c r="A653" s="97" t="s">
        <v>1773</v>
      </c>
      <c r="B653" s="93" t="s">
        <v>1774</v>
      </c>
    </row>
    <row r="654" spans="1:2" ht="31.5">
      <c r="A654" s="97" t="s">
        <v>1775</v>
      </c>
      <c r="B654" s="93" t="s">
        <v>1776</v>
      </c>
    </row>
    <row r="655" spans="1:2" ht="15.75">
      <c r="A655" s="97" t="s">
        <v>1777</v>
      </c>
      <c r="B655" s="93" t="s">
        <v>1778</v>
      </c>
    </row>
    <row r="656" spans="1:2" ht="15.75">
      <c r="A656" s="97" t="s">
        <v>1779</v>
      </c>
      <c r="B656" s="93" t="s">
        <v>1780</v>
      </c>
    </row>
    <row r="657" spans="1:2" ht="15.75">
      <c r="A657" s="97" t="s">
        <v>829</v>
      </c>
      <c r="B657" s="93" t="s">
        <v>830</v>
      </c>
    </row>
    <row r="658" spans="1:2" ht="15.75">
      <c r="A658" s="97" t="s">
        <v>831</v>
      </c>
      <c r="B658" s="93" t="s">
        <v>832</v>
      </c>
    </row>
    <row r="659" spans="1:2" ht="15.75">
      <c r="A659" s="97" t="s">
        <v>833</v>
      </c>
      <c r="B659" s="93" t="s">
        <v>834</v>
      </c>
    </row>
    <row r="660" spans="1:2" ht="31.5">
      <c r="A660" s="97" t="s">
        <v>835</v>
      </c>
      <c r="B660" s="93" t="s">
        <v>836</v>
      </c>
    </row>
    <row r="661" spans="1:2" ht="15.75">
      <c r="A661" s="97" t="s">
        <v>837</v>
      </c>
      <c r="B661" s="93" t="s">
        <v>838</v>
      </c>
    </row>
    <row r="662" spans="1:2" ht="15.75">
      <c r="A662" s="97" t="s">
        <v>839</v>
      </c>
      <c r="B662" s="93" t="s">
        <v>840</v>
      </c>
    </row>
    <row r="663" spans="1:2" ht="15.75">
      <c r="A663" s="97" t="s">
        <v>841</v>
      </c>
      <c r="B663" s="93" t="s">
        <v>842</v>
      </c>
    </row>
    <row r="664" spans="1:2" ht="15.75">
      <c r="A664" s="97" t="s">
        <v>843</v>
      </c>
      <c r="B664" s="93" t="s">
        <v>844</v>
      </c>
    </row>
    <row r="665" spans="1:2" ht="15.75">
      <c r="A665" s="97" t="s">
        <v>845</v>
      </c>
      <c r="B665" s="93" t="s">
        <v>846</v>
      </c>
    </row>
    <row r="666" spans="1:2" ht="15.75">
      <c r="A666" s="97" t="s">
        <v>847</v>
      </c>
      <c r="B666" s="93" t="s">
        <v>848</v>
      </c>
    </row>
    <row r="667" spans="1:2" ht="15.75">
      <c r="A667" s="97" t="s">
        <v>849</v>
      </c>
      <c r="B667" s="93" t="s">
        <v>850</v>
      </c>
    </row>
    <row r="668" spans="1:2" ht="15.75">
      <c r="A668" s="97" t="s">
        <v>851</v>
      </c>
      <c r="B668" s="93" t="s">
        <v>852</v>
      </c>
    </row>
    <row r="669" spans="1:2" ht="15.75">
      <c r="A669" s="97" t="s">
        <v>853</v>
      </c>
      <c r="B669" s="93" t="s">
        <v>854</v>
      </c>
    </row>
    <row r="670" spans="1:2" ht="15.75">
      <c r="A670" s="97" t="s">
        <v>855</v>
      </c>
      <c r="B670" s="93" t="s">
        <v>856</v>
      </c>
    </row>
    <row r="671" spans="1:2" ht="15.75">
      <c r="A671" s="97" t="s">
        <v>857</v>
      </c>
      <c r="B671" s="93" t="s">
        <v>858</v>
      </c>
    </row>
    <row r="672" spans="1:2" ht="15.75">
      <c r="A672" s="97" t="s">
        <v>859</v>
      </c>
      <c r="B672" s="93" t="s">
        <v>860</v>
      </c>
    </row>
    <row r="673" spans="1:2" ht="15.75">
      <c r="A673" s="97" t="s">
        <v>861</v>
      </c>
      <c r="B673" s="93" t="s">
        <v>862</v>
      </c>
    </row>
    <row r="674" spans="1:2" ht="15.75">
      <c r="A674" s="97" t="s">
        <v>863</v>
      </c>
      <c r="B674" s="93" t="s">
        <v>864</v>
      </c>
    </row>
    <row r="675" spans="1:2" ht="15.75">
      <c r="A675" s="97" t="s">
        <v>865</v>
      </c>
      <c r="B675" s="93" t="s">
        <v>866</v>
      </c>
    </row>
    <row r="676" spans="1:2" ht="15.75">
      <c r="A676" s="97" t="s">
        <v>867</v>
      </c>
      <c r="B676" s="93" t="s">
        <v>868</v>
      </c>
    </row>
    <row r="677" spans="1:2" ht="15.75">
      <c r="A677" s="97" t="s">
        <v>869</v>
      </c>
      <c r="B677" s="93" t="s">
        <v>870</v>
      </c>
    </row>
    <row r="678" spans="1:2" ht="15.75">
      <c r="A678" s="97" t="s">
        <v>871</v>
      </c>
      <c r="B678" s="93" t="s">
        <v>872</v>
      </c>
    </row>
    <row r="679" spans="1:2" ht="15.75">
      <c r="A679" s="97" t="s">
        <v>873</v>
      </c>
      <c r="B679" s="93" t="s">
        <v>874</v>
      </c>
    </row>
    <row r="680" spans="1:2" ht="15.75">
      <c r="A680" s="97" t="s">
        <v>875</v>
      </c>
      <c r="B680" s="93" t="s">
        <v>142</v>
      </c>
    </row>
    <row r="681" spans="1:2" ht="15.75">
      <c r="A681" s="97" t="s">
        <v>143</v>
      </c>
      <c r="B681" s="93" t="s">
        <v>144</v>
      </c>
    </row>
    <row r="682" spans="1:2" ht="15.75">
      <c r="A682" s="97" t="s">
        <v>145</v>
      </c>
      <c r="B682" s="93" t="s">
        <v>146</v>
      </c>
    </row>
    <row r="683" spans="1:2" ht="15.75">
      <c r="A683" s="97" t="s">
        <v>147</v>
      </c>
      <c r="B683" s="93" t="s">
        <v>148</v>
      </c>
    </row>
    <row r="684" spans="1:2" ht="15.75">
      <c r="A684" s="97" t="s">
        <v>149</v>
      </c>
      <c r="B684" s="93" t="s">
        <v>150</v>
      </c>
    </row>
    <row r="685" spans="1:2" ht="15.75">
      <c r="A685" s="97" t="s">
        <v>151</v>
      </c>
      <c r="B685" s="93" t="s">
        <v>152</v>
      </c>
    </row>
    <row r="686" spans="1:2" ht="15.75">
      <c r="A686" s="97" t="s">
        <v>153</v>
      </c>
      <c r="B686" s="93" t="s">
        <v>154</v>
      </c>
    </row>
    <row r="687" spans="1:2" ht="15.75">
      <c r="A687" s="97" t="s">
        <v>155</v>
      </c>
      <c r="B687" s="93" t="s">
        <v>156</v>
      </c>
    </row>
    <row r="688" spans="1:2" ht="15.75">
      <c r="A688" s="97" t="s">
        <v>157</v>
      </c>
      <c r="B688" s="93" t="s">
        <v>158</v>
      </c>
    </row>
    <row r="689" spans="1:2" ht="15.75">
      <c r="A689" s="97" t="s">
        <v>159</v>
      </c>
      <c r="B689" s="93" t="s">
        <v>160</v>
      </c>
    </row>
    <row r="690" spans="1:2" ht="15.75">
      <c r="A690" s="97" t="s">
        <v>161</v>
      </c>
      <c r="B690" s="93" t="s">
        <v>162</v>
      </c>
    </row>
    <row r="691" spans="1:2" ht="15.75">
      <c r="A691" s="97" t="s">
        <v>163</v>
      </c>
      <c r="B691" s="93" t="s">
        <v>164</v>
      </c>
    </row>
    <row r="692" spans="1:2" ht="15.75">
      <c r="A692" s="97" t="s">
        <v>165</v>
      </c>
      <c r="B692" s="93" t="s">
        <v>166</v>
      </c>
    </row>
    <row r="693" spans="1:2" ht="15.75">
      <c r="A693" s="97" t="s">
        <v>167</v>
      </c>
      <c r="B693" s="93" t="s">
        <v>168</v>
      </c>
    </row>
    <row r="694" spans="1:2" ht="15.75">
      <c r="A694" s="97" t="s">
        <v>169</v>
      </c>
      <c r="B694" s="93" t="s">
        <v>170</v>
      </c>
    </row>
    <row r="695" spans="1:2" ht="15.75">
      <c r="A695" s="97" t="s">
        <v>171</v>
      </c>
      <c r="B695" s="93" t="s">
        <v>172</v>
      </c>
    </row>
    <row r="696" spans="1:2" ht="15.75">
      <c r="A696" s="97" t="s">
        <v>173</v>
      </c>
      <c r="B696" s="93" t="s">
        <v>174</v>
      </c>
    </row>
    <row r="697" spans="1:2" ht="15.75">
      <c r="A697" s="97" t="s">
        <v>175</v>
      </c>
      <c r="B697" s="93" t="s">
        <v>176</v>
      </c>
    </row>
    <row r="698" spans="1:2" ht="15.75">
      <c r="A698" s="97" t="s">
        <v>177</v>
      </c>
      <c r="B698" s="93" t="s">
        <v>909</v>
      </c>
    </row>
    <row r="699" spans="1:2" ht="15.75">
      <c r="A699" s="97" t="s">
        <v>910</v>
      </c>
      <c r="B699" s="93" t="s">
        <v>911</v>
      </c>
    </row>
    <row r="700" spans="1:2" ht="15.75">
      <c r="A700" s="97" t="s">
        <v>912</v>
      </c>
      <c r="B700" s="93" t="s">
        <v>913</v>
      </c>
    </row>
    <row r="701" spans="1:2" ht="15.75">
      <c r="A701" s="97" t="s">
        <v>261</v>
      </c>
      <c r="B701" s="93" t="s">
        <v>914</v>
      </c>
    </row>
    <row r="702" spans="1:2" ht="15.75">
      <c r="A702" s="97" t="s">
        <v>915</v>
      </c>
      <c r="B702" s="93" t="s">
        <v>916</v>
      </c>
    </row>
    <row r="703" spans="1:2" ht="15.75">
      <c r="A703" s="97" t="s">
        <v>917</v>
      </c>
      <c r="B703" s="93" t="s">
        <v>918</v>
      </c>
    </row>
    <row r="704" spans="1:2" ht="15.75">
      <c r="A704" s="97" t="s">
        <v>919</v>
      </c>
      <c r="B704" s="93" t="s">
        <v>193</v>
      </c>
    </row>
    <row r="705" spans="1:2" ht="15.75">
      <c r="A705" s="97" t="s">
        <v>194</v>
      </c>
      <c r="B705" s="93" t="s">
        <v>195</v>
      </c>
    </row>
    <row r="706" spans="1:2" ht="15.75">
      <c r="A706" s="97" t="s">
        <v>196</v>
      </c>
      <c r="B706" s="93" t="s">
        <v>197</v>
      </c>
    </row>
    <row r="707" spans="1:2" ht="15.75">
      <c r="A707" s="97" t="s">
        <v>198</v>
      </c>
      <c r="B707" s="93" t="s">
        <v>199</v>
      </c>
    </row>
    <row r="708" spans="1:2" ht="31.5">
      <c r="A708" s="97" t="s">
        <v>200</v>
      </c>
      <c r="B708" s="93" t="s">
        <v>201</v>
      </c>
    </row>
    <row r="709" spans="1:2" ht="15.75">
      <c r="A709" s="97" t="s">
        <v>202</v>
      </c>
      <c r="B709" s="93" t="s">
        <v>203</v>
      </c>
    </row>
    <row r="710" spans="1:2" ht="15.75">
      <c r="A710" s="97" t="s">
        <v>204</v>
      </c>
      <c r="B710" s="93" t="s">
        <v>205</v>
      </c>
    </row>
    <row r="711" spans="1:2" ht="15.75">
      <c r="A711" s="97" t="s">
        <v>206</v>
      </c>
      <c r="B711" s="93" t="s">
        <v>207</v>
      </c>
    </row>
    <row r="712" spans="1:2" ht="15.75">
      <c r="A712" s="97" t="s">
        <v>208</v>
      </c>
      <c r="B712" s="93" t="s">
        <v>209</v>
      </c>
    </row>
    <row r="713" spans="1:2" ht="15.75">
      <c r="A713" s="97" t="s">
        <v>210</v>
      </c>
      <c r="B713" s="93" t="s">
        <v>211</v>
      </c>
    </row>
    <row r="714" spans="1:2" ht="15.75">
      <c r="A714" s="97" t="s">
        <v>254</v>
      </c>
      <c r="B714" s="93" t="s">
        <v>212</v>
      </c>
    </row>
    <row r="715" spans="1:2" ht="15.75">
      <c r="A715" s="97" t="s">
        <v>213</v>
      </c>
      <c r="B715" s="93" t="s">
        <v>214</v>
      </c>
    </row>
    <row r="716" spans="1:2" ht="15.75">
      <c r="A716" s="97" t="s">
        <v>215</v>
      </c>
      <c r="B716" s="93" t="s">
        <v>216</v>
      </c>
    </row>
    <row r="717" spans="1:2" ht="15.75">
      <c r="A717" s="97" t="s">
        <v>217</v>
      </c>
      <c r="B717" s="93" t="s">
        <v>218</v>
      </c>
    </row>
    <row r="718" spans="1:2" ht="15.75">
      <c r="A718" s="97" t="s">
        <v>219</v>
      </c>
      <c r="B718" s="93" t="s">
        <v>220</v>
      </c>
    </row>
    <row r="719" spans="1:2" ht="15.75">
      <c r="A719" s="97" t="s">
        <v>221</v>
      </c>
      <c r="B719" s="93" t="s">
        <v>222</v>
      </c>
    </row>
    <row r="720" spans="1:2" ht="15.75">
      <c r="A720" s="97" t="s">
        <v>223</v>
      </c>
      <c r="B720" s="93" t="s">
        <v>224</v>
      </c>
    </row>
    <row r="721" spans="1:2" ht="15.75">
      <c r="A721" s="97" t="s">
        <v>225</v>
      </c>
      <c r="B721" s="93" t="s">
        <v>226</v>
      </c>
    </row>
    <row r="722" spans="1:2" ht="15.75">
      <c r="A722" s="97" t="s">
        <v>227</v>
      </c>
      <c r="B722" s="93" t="s">
        <v>228</v>
      </c>
    </row>
    <row r="723" spans="1:2" ht="15.75">
      <c r="A723" s="97" t="s">
        <v>229</v>
      </c>
      <c r="B723" s="93" t="s">
        <v>230</v>
      </c>
    </row>
    <row r="724" spans="1:2" ht="15.75">
      <c r="A724" s="97" t="s">
        <v>231</v>
      </c>
      <c r="B724" s="93" t="s">
        <v>232</v>
      </c>
    </row>
    <row r="725" spans="1:2" ht="15.75">
      <c r="A725" s="97" t="s">
        <v>233</v>
      </c>
      <c r="B725" s="93" t="s">
        <v>234</v>
      </c>
    </row>
    <row r="726" spans="1:2" ht="15.75">
      <c r="A726" s="97" t="s">
        <v>235</v>
      </c>
      <c r="B726" s="93" t="s">
        <v>236</v>
      </c>
    </row>
    <row r="727" spans="1:2" ht="15.75">
      <c r="A727" s="97" t="s">
        <v>237</v>
      </c>
      <c r="B727" s="93" t="s">
        <v>238</v>
      </c>
    </row>
    <row r="728" spans="1:2" ht="15.75">
      <c r="A728" s="97" t="s">
        <v>239</v>
      </c>
      <c r="B728" s="93" t="s">
        <v>240</v>
      </c>
    </row>
    <row r="729" spans="1:2" ht="15.75">
      <c r="A729" s="97" t="s">
        <v>957</v>
      </c>
      <c r="B729" s="93" t="s">
        <v>958</v>
      </c>
    </row>
    <row r="730" spans="1:2" ht="15.75">
      <c r="A730" s="97" t="s">
        <v>959</v>
      </c>
      <c r="B730" s="93" t="s">
        <v>24</v>
      </c>
    </row>
    <row r="731" spans="1:2" ht="15.75">
      <c r="A731" s="97" t="s">
        <v>25</v>
      </c>
      <c r="B731" s="93" t="s">
        <v>26</v>
      </c>
    </row>
    <row r="732" spans="1:2" ht="15.75">
      <c r="A732" s="97" t="s">
        <v>27</v>
      </c>
      <c r="B732" s="93" t="s">
        <v>28</v>
      </c>
    </row>
    <row r="733" spans="1:2" ht="15.75">
      <c r="A733" s="97" t="s">
        <v>29</v>
      </c>
      <c r="B733" s="93" t="s">
        <v>30</v>
      </c>
    </row>
    <row r="734" spans="1:2" ht="15.75">
      <c r="A734" s="97" t="s">
        <v>31</v>
      </c>
      <c r="B734" s="93" t="s">
        <v>32</v>
      </c>
    </row>
    <row r="735" spans="1:2" ht="15.75">
      <c r="A735" s="97" t="s">
        <v>33</v>
      </c>
      <c r="B735" s="93" t="s">
        <v>34</v>
      </c>
    </row>
    <row r="736" spans="1:2" ht="15.75">
      <c r="A736" s="97" t="s">
        <v>35</v>
      </c>
      <c r="B736" s="93" t="s">
        <v>36</v>
      </c>
    </row>
    <row r="737" spans="1:2" ht="15.75">
      <c r="A737" s="97" t="s">
        <v>37</v>
      </c>
      <c r="B737" s="93" t="s">
        <v>38</v>
      </c>
    </row>
    <row r="738" spans="1:2" ht="15.75">
      <c r="A738" s="97" t="s">
        <v>39</v>
      </c>
      <c r="B738" s="93" t="s">
        <v>40</v>
      </c>
    </row>
    <row r="739" spans="1:2" ht="15.75">
      <c r="A739" s="97" t="s">
        <v>41</v>
      </c>
      <c r="B739" s="93" t="s">
        <v>42</v>
      </c>
    </row>
    <row r="740" spans="1:2" ht="15.75">
      <c r="A740" s="97" t="s">
        <v>43</v>
      </c>
      <c r="B740" s="93" t="s">
        <v>44</v>
      </c>
    </row>
    <row r="741" spans="1:2" ht="15.75">
      <c r="A741" s="97" t="s">
        <v>45</v>
      </c>
      <c r="B741" s="93" t="s">
        <v>46</v>
      </c>
    </row>
    <row r="742" spans="1:2" ht="15.75">
      <c r="A742" s="97" t="s">
        <v>47</v>
      </c>
      <c r="B742" s="93" t="s">
        <v>48</v>
      </c>
    </row>
    <row r="743" spans="1:2" ht="15.75">
      <c r="A743" s="97" t="s">
        <v>49</v>
      </c>
      <c r="B743" s="93" t="s">
        <v>50</v>
      </c>
    </row>
    <row r="744" spans="1:2" ht="15.75">
      <c r="A744" s="97" t="s">
        <v>51</v>
      </c>
      <c r="B744" s="93" t="s">
        <v>52</v>
      </c>
    </row>
    <row r="745" spans="1:2" ht="15.75">
      <c r="A745" s="97" t="s">
        <v>53</v>
      </c>
      <c r="B745" s="93" t="s">
        <v>54</v>
      </c>
    </row>
    <row r="746" spans="1:2" ht="15.75">
      <c r="A746" s="97" t="s">
        <v>55</v>
      </c>
      <c r="B746" s="93" t="s">
        <v>56</v>
      </c>
    </row>
    <row r="747" spans="1:2" ht="15.75">
      <c r="A747" s="97" t="s">
        <v>57</v>
      </c>
      <c r="B747" s="93" t="s">
        <v>58</v>
      </c>
    </row>
    <row r="748" spans="1:2" ht="15.75">
      <c r="A748" s="97" t="s">
        <v>59</v>
      </c>
      <c r="B748" s="93" t="s">
        <v>60</v>
      </c>
    </row>
    <row r="749" spans="1:2" ht="15.75">
      <c r="A749" s="97" t="s">
        <v>995</v>
      </c>
      <c r="B749" s="93" t="s">
        <v>996</v>
      </c>
    </row>
    <row r="750" spans="1:2" ht="15.75">
      <c r="A750" s="97" t="s">
        <v>997</v>
      </c>
      <c r="B750" s="93" t="s">
        <v>998</v>
      </c>
    </row>
    <row r="751" spans="1:2" ht="15.75">
      <c r="A751" s="97" t="s">
        <v>999</v>
      </c>
      <c r="B751" s="93" t="s">
        <v>1000</v>
      </c>
    </row>
    <row r="752" spans="1:2" ht="15.75">
      <c r="A752" s="97" t="s">
        <v>1001</v>
      </c>
      <c r="B752" s="93" t="s">
        <v>1002</v>
      </c>
    </row>
    <row r="753" spans="1:2" ht="15.75">
      <c r="A753" s="97" t="s">
        <v>1003</v>
      </c>
      <c r="B753" s="93" t="s">
        <v>1004</v>
      </c>
    </row>
    <row r="754" spans="1:2" ht="31.5">
      <c r="A754" s="97" t="s">
        <v>1005</v>
      </c>
      <c r="B754" s="93" t="s">
        <v>717</v>
      </c>
    </row>
    <row r="755" spans="1:2" ht="15.75">
      <c r="A755" s="97" t="s">
        <v>1006</v>
      </c>
      <c r="B755" s="93" t="s">
        <v>1007</v>
      </c>
    </row>
    <row r="756" spans="1:2" ht="15.75">
      <c r="A756" s="97" t="s">
        <v>1008</v>
      </c>
      <c r="B756" s="93" t="s">
        <v>1009</v>
      </c>
    </row>
    <row r="757" spans="1:2" ht="15.75">
      <c r="A757" s="97" t="s">
        <v>1010</v>
      </c>
      <c r="B757" s="93" t="s">
        <v>1011</v>
      </c>
    </row>
    <row r="758" spans="1:2" ht="15.75">
      <c r="A758" s="97" t="s">
        <v>1012</v>
      </c>
      <c r="B758" s="93" t="s">
        <v>1013</v>
      </c>
    </row>
    <row r="759" spans="1:2" ht="15.75">
      <c r="A759" s="97" t="s">
        <v>1014</v>
      </c>
      <c r="B759" s="93" t="s">
        <v>1015</v>
      </c>
    </row>
    <row r="760" spans="1:2" ht="15.75">
      <c r="A760" s="97" t="s">
        <v>71</v>
      </c>
      <c r="B760" s="93" t="s">
        <v>72</v>
      </c>
    </row>
    <row r="761" spans="1:2" ht="15.75">
      <c r="A761" s="97" t="s">
        <v>73</v>
      </c>
      <c r="B761" s="93" t="s">
        <v>74</v>
      </c>
    </row>
    <row r="762" spans="1:2" ht="15.75">
      <c r="A762" s="97" t="s">
        <v>75</v>
      </c>
      <c r="B762" s="93" t="s">
        <v>76</v>
      </c>
    </row>
    <row r="763" spans="1:2" ht="15.75">
      <c r="A763" s="97" t="s">
        <v>77</v>
      </c>
      <c r="B763" s="93" t="s">
        <v>78</v>
      </c>
    </row>
    <row r="764" spans="1:2" ht="15.75">
      <c r="A764" s="97" t="s">
        <v>79</v>
      </c>
      <c r="B764" s="93" t="s">
        <v>80</v>
      </c>
    </row>
    <row r="765" spans="1:2" ht="15.75">
      <c r="A765" s="97" t="s">
        <v>81</v>
      </c>
      <c r="B765" s="93" t="s">
        <v>82</v>
      </c>
    </row>
    <row r="766" spans="1:2" ht="15.75">
      <c r="A766" s="97" t="s">
        <v>83</v>
      </c>
      <c r="B766" s="93" t="s">
        <v>84</v>
      </c>
    </row>
    <row r="767" spans="1:2" ht="15.75">
      <c r="A767" s="97" t="s">
        <v>85</v>
      </c>
      <c r="B767" s="93" t="s">
        <v>86</v>
      </c>
    </row>
    <row r="768" spans="1:2" ht="15.75">
      <c r="A768" s="97" t="s">
        <v>87</v>
      </c>
      <c r="B768" s="93" t="s">
        <v>88</v>
      </c>
    </row>
    <row r="769" spans="1:2" ht="15.75">
      <c r="A769" s="97" t="s">
        <v>89</v>
      </c>
      <c r="B769" s="93" t="s">
        <v>90</v>
      </c>
    </row>
    <row r="770" spans="1:2" ht="15.75">
      <c r="A770" s="97" t="s">
        <v>91</v>
      </c>
      <c r="B770" s="93" t="s">
        <v>92</v>
      </c>
    </row>
    <row r="771" spans="1:2" ht="15.75">
      <c r="A771" s="97" t="s">
        <v>93</v>
      </c>
      <c r="B771" s="93" t="s">
        <v>94</v>
      </c>
    </row>
    <row r="772" spans="1:2" ht="47.25">
      <c r="A772" s="97" t="s">
        <v>95</v>
      </c>
      <c r="B772" s="93" t="s">
        <v>96</v>
      </c>
    </row>
    <row r="773" spans="1:2" ht="15.75">
      <c r="A773" s="97" t="s">
        <v>97</v>
      </c>
      <c r="B773" s="93" t="s">
        <v>98</v>
      </c>
    </row>
    <row r="774" spans="1:2" ht="15.75">
      <c r="A774" s="97" t="s">
        <v>99</v>
      </c>
      <c r="B774" s="93" t="s">
        <v>100</v>
      </c>
    </row>
    <row r="775" spans="1:2" ht="15.75">
      <c r="A775" s="97" t="s">
        <v>101</v>
      </c>
      <c r="B775" s="93" t="s">
        <v>102</v>
      </c>
    </row>
    <row r="776" spans="1:2" ht="15.75">
      <c r="A776" s="97" t="s">
        <v>103</v>
      </c>
      <c r="B776" s="93" t="s">
        <v>104</v>
      </c>
    </row>
    <row r="777" spans="1:2" ht="15.75">
      <c r="A777" s="97" t="s">
        <v>105</v>
      </c>
      <c r="B777" s="93" t="s">
        <v>106</v>
      </c>
    </row>
    <row r="778" spans="1:2" ht="15.75">
      <c r="A778" s="97" t="s">
        <v>107</v>
      </c>
      <c r="B778" s="93" t="s">
        <v>108</v>
      </c>
    </row>
    <row r="779" spans="1:2" ht="15.75">
      <c r="A779" s="97" t="s">
        <v>109</v>
      </c>
      <c r="B779" s="93" t="s">
        <v>110</v>
      </c>
    </row>
    <row r="780" spans="1:2" ht="15.75">
      <c r="A780" s="97" t="s">
        <v>111</v>
      </c>
      <c r="B780" s="93" t="s">
        <v>112</v>
      </c>
    </row>
    <row r="781" spans="1:2" ht="31.5">
      <c r="A781" s="97" t="s">
        <v>113</v>
      </c>
      <c r="B781" s="93" t="s">
        <v>114</v>
      </c>
    </row>
    <row r="782" spans="1:2" ht="15.75">
      <c r="A782" s="97" t="s">
        <v>115</v>
      </c>
      <c r="B782" s="93" t="s">
        <v>116</v>
      </c>
    </row>
    <row r="783" spans="1:2" ht="15.75">
      <c r="A783" s="97" t="s">
        <v>117</v>
      </c>
      <c r="B783" s="93" t="s">
        <v>118</v>
      </c>
    </row>
    <row r="784" spans="1:2" ht="15.75">
      <c r="A784" s="97" t="s">
        <v>119</v>
      </c>
      <c r="B784" s="93" t="s">
        <v>120</v>
      </c>
    </row>
    <row r="785" spans="1:2" ht="15.75">
      <c r="A785" s="97" t="s">
        <v>121</v>
      </c>
      <c r="B785" s="93" t="s">
        <v>1080</v>
      </c>
    </row>
    <row r="786" spans="1:2" ht="15.75">
      <c r="A786" s="97" t="s">
        <v>1081</v>
      </c>
      <c r="B786" s="93" t="s">
        <v>1082</v>
      </c>
    </row>
    <row r="787" spans="1:2" ht="31.5">
      <c r="A787" s="97" t="s">
        <v>1083</v>
      </c>
      <c r="B787" s="93" t="s">
        <v>1084</v>
      </c>
    </row>
    <row r="788" spans="1:2" ht="31.5">
      <c r="A788" s="97" t="s">
        <v>1085</v>
      </c>
      <c r="B788" s="93" t="s">
        <v>1086</v>
      </c>
    </row>
    <row r="789" spans="1:2" ht="15.75">
      <c r="A789" s="97" t="s">
        <v>1087</v>
      </c>
      <c r="B789" s="93" t="s">
        <v>1078</v>
      </c>
    </row>
    <row r="790" spans="1:2" ht="31.5">
      <c r="A790" s="97" t="s">
        <v>1079</v>
      </c>
      <c r="B790" s="93" t="s">
        <v>360</v>
      </c>
    </row>
    <row r="791" spans="1:2" ht="15.75">
      <c r="A791" s="97" t="s">
        <v>361</v>
      </c>
      <c r="B791" s="93" t="s">
        <v>362</v>
      </c>
    </row>
    <row r="792" spans="1:2" ht="15.75">
      <c r="A792" s="97" t="s">
        <v>363</v>
      </c>
      <c r="B792" s="93" t="s">
        <v>364</v>
      </c>
    </row>
    <row r="793" spans="1:2" ht="15.75">
      <c r="A793" s="97" t="s">
        <v>365</v>
      </c>
      <c r="B793" s="93" t="s">
        <v>366</v>
      </c>
    </row>
    <row r="794" spans="1:2" ht="15.75">
      <c r="A794" s="97" t="s">
        <v>367</v>
      </c>
      <c r="B794" s="93" t="s">
        <v>368</v>
      </c>
    </row>
    <row r="795" spans="1:2" ht="15.75">
      <c r="A795" s="97" t="s">
        <v>369</v>
      </c>
      <c r="B795" s="93" t="s">
        <v>370</v>
      </c>
    </row>
    <row r="796" spans="1:2" ht="15.75">
      <c r="A796" s="97" t="s">
        <v>371</v>
      </c>
      <c r="B796" s="93" t="s">
        <v>372</v>
      </c>
    </row>
    <row r="797" spans="1:2" ht="15.75">
      <c r="A797" s="97" t="s">
        <v>373</v>
      </c>
      <c r="B797" s="93" t="s">
        <v>374</v>
      </c>
    </row>
    <row r="798" spans="1:2" ht="15.75">
      <c r="A798" s="97" t="s">
        <v>253</v>
      </c>
      <c r="B798" s="93" t="s">
        <v>1023</v>
      </c>
    </row>
    <row r="799" spans="1:2" ht="15.75">
      <c r="A799" s="97" t="s">
        <v>375</v>
      </c>
      <c r="B799" s="93" t="s">
        <v>376</v>
      </c>
    </row>
    <row r="800" spans="1:2" ht="31.5">
      <c r="A800" s="97" t="s">
        <v>377</v>
      </c>
      <c r="B800" s="93" t="s">
        <v>378</v>
      </c>
    </row>
    <row r="801" spans="1:2" ht="15.75">
      <c r="A801" s="97" t="s">
        <v>379</v>
      </c>
      <c r="B801" s="93" t="s">
        <v>380</v>
      </c>
    </row>
    <row r="802" spans="1:2" ht="15.75">
      <c r="A802" s="97" t="s">
        <v>381</v>
      </c>
      <c r="B802" s="93" t="s">
        <v>382</v>
      </c>
    </row>
    <row r="803" spans="1:2" ht="15.75">
      <c r="A803" s="97" t="s">
        <v>383</v>
      </c>
      <c r="B803" s="93" t="s">
        <v>384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Ш.А.В.</Manager>
  <Company>ОАО "ИНГП"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отходов при СМР</dc:title>
  <dc:subject>Отходы</dc:subject>
  <dc:creator>К.С.Л.</dc:creator>
  <cp:keywords/>
  <dc:description/>
  <cp:lastModifiedBy>IAP</cp:lastModifiedBy>
  <dcterms:created xsi:type="dcterms:W3CDTF">2003-12-17T10:54:30Z</dcterms:created>
  <dcterms:modified xsi:type="dcterms:W3CDTF">2004-09-14T08:10:22Z</dcterms:modified>
  <cp:category/>
  <cp:version/>
  <cp:contentType/>
  <cp:contentStatus/>
</cp:coreProperties>
</file>